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TAT\Cds\GCds\Annuari\Cantone\2024\Tabelle aggiornate\18 Amministrazione e finanze pubbliche\"/>
    </mc:Choice>
  </mc:AlternateContent>
  <bookViews>
    <workbookView xWindow="12105" yWindow="45" windowWidth="11910" windowHeight="9840"/>
  </bookViews>
  <sheets>
    <sheet name="2022" sheetId="5" r:id="rId1"/>
    <sheet name="Serie, dal 2014" sheetId="3" r:id="rId2"/>
    <sheet name="Restatement" sheetId="2" r:id="rId3"/>
    <sheet name="Serie, 1998-2013" sheetId="1" r:id="rId4"/>
  </sheets>
  <definedNames>
    <definedName name="_xlnm.Print_Area" localSheetId="2">Restatement!$A$1:$F$46</definedName>
    <definedName name="_xlnm.Print_Area" localSheetId="3">'Serie, 1998-2013'!$A$1:$S$42</definedName>
    <definedName name="_xlnm.Print_Titles" localSheetId="3">'Serie, 1998-2013'!$A:$C</definedName>
  </definedNames>
  <calcPr calcId="162913"/>
</workbook>
</file>

<file path=xl/calcChain.xml><?xml version="1.0" encoding="utf-8"?>
<calcChain xmlns="http://schemas.openxmlformats.org/spreadsheetml/2006/main">
  <c r="E40" i="5" l="1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M10" i="1" l="1"/>
  <c r="O10" i="1"/>
  <c r="P10" i="1"/>
  <c r="Q10" i="1"/>
  <c r="R10" i="1"/>
  <c r="S10" i="1"/>
  <c r="M15" i="1"/>
  <c r="O15" i="1"/>
  <c r="P15" i="1"/>
  <c r="Q15" i="1"/>
  <c r="R15" i="1"/>
  <c r="S15" i="1"/>
  <c r="D23" i="1"/>
  <c r="E23" i="1"/>
  <c r="G23" i="1"/>
  <c r="H23" i="1"/>
  <c r="I23" i="1"/>
  <c r="J23" i="1"/>
  <c r="M23" i="1"/>
  <c r="O23" i="1"/>
  <c r="P23" i="1"/>
  <c r="Q23" i="1"/>
  <c r="R23" i="1"/>
  <c r="S23" i="1"/>
  <c r="F24" i="1"/>
  <c r="F26" i="1"/>
</calcChain>
</file>

<file path=xl/sharedStrings.xml><?xml version="1.0" encoding="utf-8"?>
<sst xmlns="http://schemas.openxmlformats.org/spreadsheetml/2006/main" count="168" uniqueCount="79">
  <si>
    <t xml:space="preserve"> </t>
  </si>
  <si>
    <t>Totale</t>
  </si>
  <si>
    <t>Debito pubblico netto</t>
  </si>
  <si>
    <t>Capitale proprio</t>
  </si>
  <si>
    <t>Impegni per finanziamenti speciali</t>
  </si>
  <si>
    <t>Transitori passivi</t>
  </si>
  <si>
    <t>Accantonamenti</t>
  </si>
  <si>
    <t>Debiti per gestioni speciali</t>
  </si>
  <si>
    <t>Debiti a medio e lungo termine</t>
  </si>
  <si>
    <t>Debiti a breve termine</t>
  </si>
  <si>
    <t>Impegni correnti</t>
  </si>
  <si>
    <t>Capitale di terzi</t>
  </si>
  <si>
    <t>Passivo</t>
  </si>
  <si>
    <t>Eccedenza passiva</t>
  </si>
  <si>
    <t>Finanziamenti speciali</t>
  </si>
  <si>
    <t>Altre spese attive</t>
  </si>
  <si>
    <t>Contributi per investimenti</t>
  </si>
  <si>
    <t>Prestiti e partecipazioni amm.</t>
  </si>
  <si>
    <t>Investimenti in beni amministrativi</t>
  </si>
  <si>
    <t>Beni amministrativi</t>
  </si>
  <si>
    <t>Transitori attivi</t>
  </si>
  <si>
    <t>Investimenti in beni patrimoniali</t>
  </si>
  <si>
    <t>Crediti</t>
  </si>
  <si>
    <t>Liquidità</t>
  </si>
  <si>
    <t>Beni patrimoniali</t>
  </si>
  <si>
    <t>Attivo</t>
  </si>
  <si>
    <t>Genere di conto</t>
  </si>
  <si>
    <t>Saldo al 31.12.2013</t>
  </si>
  <si>
    <t>Operazioni di</t>
  </si>
  <si>
    <t>Saldo al 01.01.2014</t>
  </si>
  <si>
    <t>(MCA1)</t>
  </si>
  <si>
    <t>restatement</t>
  </si>
  <si>
    <t>(MCA2)</t>
  </si>
  <si>
    <t>Liquidità e piazzamenti a breve termine</t>
  </si>
  <si>
    <t>Investimenti finanziari a breve termine</t>
  </si>
  <si>
    <t>Ratei e riscontri attivi</t>
  </si>
  <si>
    <t>Scorte merci e lavori in corso</t>
  </si>
  <si>
    <t>Investimenti finanziari</t>
  </si>
  <si>
    <t>Investimenti materiali - beni patrimoniali</t>
  </si>
  <si>
    <t>Crediti verso finanziamenti speciali</t>
  </si>
  <si>
    <t>Investimenti materiali</t>
  </si>
  <si>
    <t>Investimenti immateriali</t>
  </si>
  <si>
    <t>Prestiti</t>
  </si>
  <si>
    <t>Partecipazioni, capitali sociali</t>
  </si>
  <si>
    <t>Impegni a breve termine</t>
  </si>
  <si>
    <t>Ratei e riscontri passivi</t>
  </si>
  <si>
    <t>Accantonamenti a breve termine</t>
  </si>
  <si>
    <t>Impegni a lungo termine</t>
  </si>
  <si>
    <t>Accantonamenti a lungo termine</t>
  </si>
  <si>
    <t>Impegni verso finanziamenti speciali</t>
  </si>
  <si>
    <t>Riserve dei settori con preventivo globale</t>
  </si>
  <si>
    <t>Riserva di rivalutazione</t>
  </si>
  <si>
    <t>Avvertenza: nel corso del 2014 il Cantone ha introdotto il nuovo modello contabile armonizzato per Cantoni e Comuni (MCA2). L'introduzione del MCA2 comporta quindi un'interruzione di serie (v. a. le Definizioni). I dati a partire dal 2014 sono presentati secondo il MCA2, i dati fino al 2013 secondo il MCA1.</t>
  </si>
  <si>
    <t>T_180203_06C</t>
  </si>
  <si>
    <t>Variazione</t>
  </si>
  <si>
    <t>Riserva di rivalutaz. degli invest. beni patr.</t>
  </si>
  <si>
    <r>
      <t>Bilancio patrimoniale e debito pubblico del Cantone Ticino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(in mille franchi), dal 1998 al 2013</t>
    </r>
  </si>
  <si>
    <r>
      <t>Pro capite (in fr.)</t>
    </r>
    <r>
      <rPr>
        <vertAlign val="superscript"/>
        <sz val="8"/>
        <rFont val="Arial"/>
        <family val="2"/>
      </rPr>
      <t>2</t>
    </r>
  </si>
  <si>
    <r>
      <t>1</t>
    </r>
    <r>
      <rPr>
        <sz val="8"/>
        <rFont val="Arial"/>
        <family val="2"/>
      </rPr>
      <t>Eventuali differenze tra le somme dei valori e i totali presentati sono dovute ad arrotondamenti.</t>
    </r>
  </si>
  <si>
    <r>
      <t>2</t>
    </r>
    <r>
      <rPr>
        <sz val="8"/>
        <rFont val="Arial"/>
        <family val="2"/>
      </rPr>
      <t>Per il calcolo è stata usata: fino al 2009 la popolazione residente media, dal 2010 la popolazione residente permanente al 31.12.</t>
    </r>
  </si>
  <si>
    <t>Ustat, ultima modifica: 08.02.2016</t>
  </si>
  <si>
    <r>
      <t>Restatement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Bilancio patrimoniale del Cantone Ticino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(in mille franchi), al 01.01.2014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</si>
  <si>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Migrazione e conversione dei conti e dei dati nel nuovo piano contabile (MCA2).</t>
    </r>
  </si>
  <si>
    <r>
      <t>2</t>
    </r>
    <r>
      <rPr>
        <sz val="8"/>
        <rFont val="Arial"/>
        <family val="2"/>
      </rPr>
      <t>Eventuali differenze tra le somme dei valori e i totali presentati sono dovute ad arrotondamenti.</t>
    </r>
  </si>
  <si>
    <r>
      <t>Bilancio patrimoniale e debito pubblico del Cantone Ticino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(in mille franchi), dal 2014</t>
    </r>
  </si>
  <si>
    <t>Avvertenza: dati presentati secondo il nuovo modello contabile armonizzato per Cantoni e Comuni (MCA2).</t>
  </si>
  <si>
    <t>2015</t>
  </si>
  <si>
    <t>Eccedenze (+) / Disavanzi (-) di bilancio</t>
  </si>
  <si>
    <t>2016</t>
  </si>
  <si>
    <t>2017</t>
  </si>
  <si>
    <t>2018</t>
  </si>
  <si>
    <t>Fonte: "Consuntivo", Repubblica e Cantone del Ticino, Bellinzona; Sezione delle finanze, Bellinzona</t>
  </si>
  <si>
    <t>2019</t>
  </si>
  <si>
    <t>Saldo al 31.12.2021</t>
  </si>
  <si>
    <t>Saldo al 31.12.2022</t>
  </si>
  <si>
    <r>
      <t>Bilancio patrimoniale e debito pubblico del Cantone Ticino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(in mille franchi), al 31.12.2022</t>
    </r>
  </si>
  <si>
    <t>Fonte: "Consuntivo 2022", Repubblica e Cantone del Ticino, Bellinzona; Sezione delle finanze, Bellinzona</t>
  </si>
  <si>
    <t>Ustat, ultima modifica: 27.06.2023</t>
  </si>
  <si>
    <r>
      <t>2</t>
    </r>
    <r>
      <rPr>
        <sz val="8"/>
        <rFont val="Arial"/>
        <family val="2"/>
      </rPr>
      <t>Per il calcolo è stata usata la popolazione residente permanente al 31.12.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</si>
</sst>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#,##0.0"/>
    <numFmt numFmtId="166" formatCode="0.00000000"/>
  </numFmts>
  <fonts count="20" x14ac:knownFonts="1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9"/>
      <color rgb="FF00B050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5" fillId="0" borderId="0"/>
    <xf numFmtId="1" fontId="19" fillId="0" borderId="0"/>
  </cellStyleXfs>
  <cellXfs count="1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5" fillId="0" borderId="3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9" fillId="0" borderId="0" xfId="0" applyFont="1"/>
    <xf numFmtId="0" fontId="1" fillId="0" borderId="0" xfId="1"/>
    <xf numFmtId="0" fontId="5" fillId="0" borderId="0" xfId="1" applyFont="1"/>
    <xf numFmtId="0" fontId="13" fillId="0" borderId="0" xfId="1" applyFont="1"/>
    <xf numFmtId="0" fontId="7" fillId="0" borderId="0" xfId="0" applyFont="1"/>
    <xf numFmtId="0" fontId="6" fillId="0" borderId="5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14" fillId="0" borderId="0" xfId="0" applyFont="1"/>
    <xf numFmtId="3" fontId="6" fillId="0" borderId="3" xfId="0" applyNumberFormat="1" applyFont="1" applyBorder="1" applyAlignment="1">
      <alignment horizontal="left"/>
    </xf>
    <xf numFmtId="164" fontId="6" fillId="0" borderId="5" xfId="1" applyNumberFormat="1" applyFont="1" applyBorder="1" applyAlignment="1">
      <alignment horizontal="left"/>
    </xf>
    <xf numFmtId="0" fontId="6" fillId="0" borderId="7" xfId="1" applyFont="1" applyBorder="1" applyAlignment="1">
      <alignment horizontal="left"/>
    </xf>
    <xf numFmtId="3" fontId="6" fillId="0" borderId="3" xfId="1" applyNumberFormat="1" applyFont="1" applyBorder="1" applyAlignment="1">
      <alignment horizontal="left"/>
    </xf>
    <xf numFmtId="0" fontId="6" fillId="0" borderId="3" xfId="1" applyFont="1" applyBorder="1" applyAlignment="1">
      <alignment horizontal="left"/>
    </xf>
    <xf numFmtId="165" fontId="3" fillId="0" borderId="0" xfId="0" applyNumberFormat="1" applyFont="1" applyBorder="1" applyAlignment="1">
      <alignment horizontal="right"/>
    </xf>
    <xf numFmtId="165" fontId="3" fillId="0" borderId="0" xfId="2" applyNumberFormat="1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1" fontId="0" fillId="0" borderId="0" xfId="0" applyNumberFormat="1"/>
    <xf numFmtId="0" fontId="3" fillId="0" borderId="0" xfId="0" applyFont="1" applyAlignment="1"/>
    <xf numFmtId="0" fontId="2" fillId="0" borderId="1" xfId="0" applyFont="1" applyBorder="1" applyAlignment="1"/>
    <xf numFmtId="3" fontId="2" fillId="0" borderId="2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0" borderId="0" xfId="0" applyFont="1"/>
    <xf numFmtId="3" fontId="3" fillId="0" borderId="1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0" fontId="3" fillId="0" borderId="1" xfId="0" applyFont="1" applyBorder="1"/>
    <xf numFmtId="0" fontId="3" fillId="0" borderId="0" xfId="0" applyFont="1" applyBorder="1"/>
    <xf numFmtId="0" fontId="3" fillId="0" borderId="2" xfId="0" applyFont="1" applyBorder="1"/>
    <xf numFmtId="3" fontId="3" fillId="0" borderId="0" xfId="0" applyNumberFormat="1" applyFont="1" applyBorder="1" applyAlignment="1">
      <alignment horizontal="right"/>
    </xf>
    <xf numFmtId="0" fontId="2" fillId="0" borderId="2" xfId="0" applyFont="1" applyBorder="1"/>
    <xf numFmtId="0" fontId="2" fillId="0" borderId="0" xfId="0" applyFont="1" applyBorder="1" applyAlignment="1"/>
    <xf numFmtId="0" fontId="2" fillId="0" borderId="2" xfId="0" applyFont="1" applyBorder="1" applyAlignment="1"/>
    <xf numFmtId="3" fontId="3" fillId="0" borderId="0" xfId="0" applyNumberFormat="1" applyFont="1" applyAlignment="1">
      <alignment horizontal="right"/>
    </xf>
    <xf numFmtId="0" fontId="2" fillId="0" borderId="0" xfId="0" applyFont="1" applyAlignment="1"/>
    <xf numFmtId="0" fontId="3" fillId="0" borderId="0" xfId="1" applyFont="1"/>
    <xf numFmtId="3" fontId="2" fillId="0" borderId="1" xfId="1" applyNumberFormat="1" applyFont="1" applyFill="1" applyBorder="1" applyAlignment="1">
      <alignment horizontal="right"/>
    </xf>
    <xf numFmtId="0" fontId="2" fillId="0" borderId="0" xfId="1" applyFont="1" applyAlignment="1"/>
    <xf numFmtId="3" fontId="3" fillId="0" borderId="1" xfId="1" applyNumberFormat="1" applyFont="1" applyFill="1" applyBorder="1" applyAlignment="1">
      <alignment horizontal="right"/>
    </xf>
    <xf numFmtId="0" fontId="3" fillId="0" borderId="0" xfId="1" applyFont="1" applyAlignment="1"/>
    <xf numFmtId="0" fontId="3" fillId="0" borderId="1" xfId="1" applyFont="1" applyBorder="1" applyAlignment="1"/>
    <xf numFmtId="0" fontId="3" fillId="0" borderId="0" xfId="1" applyFont="1" applyBorder="1" applyAlignment="1"/>
    <xf numFmtId="49" fontId="3" fillId="0" borderId="1" xfId="1" applyNumberFormat="1" applyFont="1" applyFill="1" applyBorder="1" applyAlignment="1">
      <alignment horizontal="right"/>
    </xf>
    <xf numFmtId="0" fontId="3" fillId="0" borderId="2" xfId="1" applyFont="1" applyBorder="1" applyAlignment="1"/>
    <xf numFmtId="0" fontId="2" fillId="0" borderId="0" xfId="1" applyFont="1" applyBorder="1" applyAlignment="1"/>
    <xf numFmtId="0" fontId="3" fillId="0" borderId="0" xfId="1" applyFont="1" applyBorder="1" applyAlignment="1">
      <alignment horizontal="left"/>
    </xf>
    <xf numFmtId="0" fontId="3" fillId="0" borderId="2" xfId="1" applyFont="1" applyBorder="1" applyAlignment="1">
      <alignment horizontal="left"/>
    </xf>
    <xf numFmtId="3" fontId="3" fillId="0" borderId="2" xfId="1" applyNumberFormat="1" applyFont="1" applyFill="1" applyBorder="1" applyAlignment="1">
      <alignment horizontal="right"/>
    </xf>
    <xf numFmtId="0" fontId="3" fillId="0" borderId="1" xfId="1" applyFont="1" applyBorder="1" applyAlignment="1">
      <alignment horizontal="left"/>
    </xf>
    <xf numFmtId="0" fontId="17" fillId="0" borderId="0" xfId="0" applyFont="1"/>
    <xf numFmtId="0" fontId="18" fillId="0" borderId="0" xfId="0" applyFont="1"/>
    <xf numFmtId="3" fontId="2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0" fontId="3" fillId="0" borderId="1" xfId="0" applyFont="1" applyBorder="1" applyAlignment="1"/>
    <xf numFmtId="0" fontId="3" fillId="0" borderId="0" xfId="0" applyFont="1" applyBorder="1" applyAlignment="1"/>
    <xf numFmtId="0" fontId="3" fillId="0" borderId="2" xfId="0" applyFont="1" applyBorder="1" applyAlignment="1"/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3" fontId="3" fillId="0" borderId="2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3" fontId="3" fillId="0" borderId="4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0" fontId="2" fillId="0" borderId="0" xfId="0" applyFont="1" applyFill="1"/>
    <xf numFmtId="3" fontId="2" fillId="0" borderId="0" xfId="0" applyNumberFormat="1" applyFont="1" applyBorder="1" applyAlignment="1">
      <alignment horizontal="left"/>
    </xf>
    <xf numFmtId="3" fontId="2" fillId="0" borderId="4" xfId="0" applyNumberFormat="1" applyFont="1" applyFill="1" applyBorder="1" applyAlignment="1">
      <alignment horizontal="right"/>
    </xf>
    <xf numFmtId="3" fontId="18" fillId="0" borderId="0" xfId="0" applyNumberFormat="1" applyFont="1" applyBorder="1" applyAlignment="1">
      <alignment horizontal="left"/>
    </xf>
    <xf numFmtId="3" fontId="16" fillId="0" borderId="0" xfId="0" applyNumberFormat="1" applyFont="1" applyBorder="1" applyAlignment="1">
      <alignment horizontal="left"/>
    </xf>
    <xf numFmtId="49" fontId="6" fillId="0" borderId="5" xfId="0" applyNumberFormat="1" applyFont="1" applyBorder="1" applyAlignment="1">
      <alignment horizontal="left"/>
    </xf>
    <xf numFmtId="0" fontId="5" fillId="0" borderId="0" xfId="0" applyFont="1" applyFill="1"/>
    <xf numFmtId="0" fontId="16" fillId="0" borderId="0" xfId="0" applyFont="1" applyAlignment="1">
      <alignment wrapText="1"/>
    </xf>
    <xf numFmtId="3" fontId="3" fillId="0" borderId="1" xfId="0" applyNumberFormat="1" applyFont="1" applyFill="1" applyBorder="1" applyAlignment="1"/>
    <xf numFmtId="3" fontId="2" fillId="0" borderId="1" xfId="0" applyNumberFormat="1" applyFont="1" applyFill="1" applyBorder="1" applyAlignment="1"/>
    <xf numFmtId="3" fontId="3" fillId="0" borderId="4" xfId="0" applyNumberFormat="1" applyFont="1" applyFill="1" applyBorder="1" applyAlignment="1"/>
    <xf numFmtId="0" fontId="8" fillId="0" borderId="0" xfId="0" applyFont="1" applyBorder="1"/>
    <xf numFmtId="0" fontId="2" fillId="0" borderId="0" xfId="0" applyFont="1" applyFill="1" applyAlignment="1">
      <alignment horizontal="right"/>
    </xf>
    <xf numFmtId="3" fontId="6" fillId="0" borderId="3" xfId="0" applyNumberFormat="1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3" fillId="0" borderId="4" xfId="1" applyFont="1" applyBorder="1" applyAlignment="1">
      <alignment horizontal="left"/>
    </xf>
    <xf numFmtId="3" fontId="3" fillId="0" borderId="4" xfId="1" applyNumberFormat="1" applyFont="1" applyFill="1" applyBorder="1" applyAlignment="1">
      <alignment horizontal="right"/>
    </xf>
    <xf numFmtId="0" fontId="5" fillId="0" borderId="0" xfId="0" applyFont="1" applyAlignment="1"/>
    <xf numFmtId="0" fontId="2" fillId="0" borderId="2" xfId="0" applyFont="1" applyFill="1" applyBorder="1" applyAlignment="1"/>
    <xf numFmtId="166" fontId="5" fillId="0" borderId="0" xfId="0" applyNumberFormat="1" applyFont="1"/>
    <xf numFmtId="3" fontId="5" fillId="0" borderId="0" xfId="0" applyNumberFormat="1" applyFont="1"/>
    <xf numFmtId="164" fontId="6" fillId="0" borderId="3" xfId="0" applyNumberFormat="1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0" fillId="0" borderId="0" xfId="0" applyFill="1"/>
    <xf numFmtId="0" fontId="2" fillId="0" borderId="2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1" applyFont="1" applyFill="1"/>
    <xf numFmtId="0" fontId="3" fillId="0" borderId="4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Font="1"/>
    <xf numFmtId="0" fontId="5" fillId="0" borderId="8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left" wrapText="1"/>
    </xf>
    <xf numFmtId="0" fontId="1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9" fillId="0" borderId="0" xfId="0" applyFont="1" applyAlignment="1">
      <alignment horizontal="left" wrapText="1"/>
    </xf>
    <xf numFmtId="0" fontId="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5" fillId="0" borderId="8" xfId="1" applyFont="1" applyBorder="1" applyAlignment="1">
      <alignment horizontal="left"/>
    </xf>
    <xf numFmtId="0" fontId="11" fillId="0" borderId="0" xfId="1" applyFont="1" applyAlignment="1">
      <alignment horizontal="left"/>
    </xf>
    <xf numFmtId="0" fontId="9" fillId="0" borderId="0" xfId="1" applyFont="1" applyAlignment="1">
      <alignment horizontal="left"/>
    </xf>
    <xf numFmtId="0" fontId="12" fillId="0" borderId="0" xfId="1" applyFont="1" applyAlignment="1">
      <alignment horizontal="left"/>
    </xf>
    <xf numFmtId="0" fontId="12" fillId="0" borderId="0" xfId="1" applyFont="1" applyBorder="1" applyAlignment="1">
      <alignment horizontal="left"/>
    </xf>
    <xf numFmtId="0" fontId="6" fillId="0" borderId="4" xfId="1" applyFont="1" applyBorder="1" applyAlignment="1">
      <alignment horizontal="left"/>
    </xf>
    <xf numFmtId="0" fontId="6" fillId="0" borderId="6" xfId="1" applyFont="1" applyBorder="1" applyAlignment="1">
      <alignment horizontal="left"/>
    </xf>
    <xf numFmtId="0" fontId="3" fillId="0" borderId="0" xfId="1" applyFont="1" applyAlignment="1">
      <alignment horizontal="left"/>
    </xf>
    <xf numFmtId="0" fontId="5" fillId="0" borderId="2" xfId="1" applyFont="1" applyBorder="1" applyAlignment="1">
      <alignment horizontal="left"/>
    </xf>
    <xf numFmtId="0" fontId="2" fillId="0" borderId="1" xfId="1" applyFont="1" applyBorder="1" applyAlignment="1">
      <alignment horizontal="left"/>
    </xf>
    <xf numFmtId="0" fontId="3" fillId="0" borderId="1" xfId="1" applyFont="1" applyBorder="1" applyAlignment="1">
      <alignment horizontal="left"/>
    </xf>
    <xf numFmtId="0" fontId="3" fillId="0" borderId="2" xfId="1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16" fillId="0" borderId="0" xfId="1" applyFont="1" applyAlignment="1">
      <alignment horizontal="left" vertical="top"/>
    </xf>
    <xf numFmtId="0" fontId="16" fillId="0" borderId="0" xfId="1" applyFont="1" applyAlignment="1">
      <alignment horizontal="left"/>
    </xf>
    <xf numFmtId="0" fontId="3" fillId="0" borderId="0" xfId="1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</cellXfs>
  <cellStyles count="4">
    <cellStyle name="Normale" xfId="0" builtinId="0"/>
    <cellStyle name="Normale 2" xfId="1"/>
    <cellStyle name="Normale 3" xfId="3"/>
    <cellStyle name="Normale_Foglio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tabSelected="1" zoomScaleNormal="100" workbookViewId="0">
      <selection sqref="A1:F1"/>
    </sheetView>
  </sheetViews>
  <sheetFormatPr defaultRowHeight="12.75" x14ac:dyDescent="0.2"/>
  <cols>
    <col min="1" max="2" width="1.7109375" customWidth="1"/>
    <col min="3" max="3" width="34.28515625" bestFit="1" customWidth="1"/>
    <col min="4" max="5" width="20.7109375" customWidth="1"/>
    <col min="6" max="6" width="20" customWidth="1"/>
    <col min="7" max="7" width="9.140625" style="112" customWidth="1"/>
    <col min="8" max="22" width="9.140625" style="112"/>
  </cols>
  <sheetData>
    <row r="1" spans="1:7" ht="12.75" customHeight="1" x14ac:dyDescent="0.25">
      <c r="A1" s="114"/>
      <c r="B1" s="114"/>
      <c r="C1" s="114"/>
      <c r="D1" s="114"/>
      <c r="E1" s="114"/>
      <c r="F1" s="114"/>
    </row>
    <row r="2" spans="1:7" ht="15" customHeight="1" x14ac:dyDescent="0.2">
      <c r="A2" s="115" t="s">
        <v>75</v>
      </c>
      <c r="B2" s="115"/>
      <c r="C2" s="115"/>
      <c r="D2" s="115"/>
      <c r="E2" s="115"/>
      <c r="F2" s="115"/>
    </row>
    <row r="3" spans="1:7" ht="12.75" customHeight="1" x14ac:dyDescent="0.2">
      <c r="A3" s="116"/>
      <c r="B3" s="116"/>
      <c r="C3" s="116"/>
      <c r="D3" s="116"/>
      <c r="E3" s="116"/>
      <c r="F3" s="116"/>
    </row>
    <row r="4" spans="1:7" ht="12.75" customHeight="1" x14ac:dyDescent="0.2">
      <c r="A4" s="117"/>
      <c r="B4" s="117"/>
      <c r="C4" s="117"/>
      <c r="D4" s="117"/>
      <c r="E4" s="117"/>
      <c r="F4" s="117"/>
    </row>
    <row r="5" spans="1:7" s="6" customFormat="1" ht="12" x14ac:dyDescent="0.2">
      <c r="A5" s="118"/>
      <c r="B5" s="118"/>
      <c r="C5" s="119"/>
      <c r="D5" s="94" t="s">
        <v>73</v>
      </c>
      <c r="E5" s="95" t="s">
        <v>54</v>
      </c>
      <c r="F5" s="94" t="s">
        <v>74</v>
      </c>
    </row>
    <row r="6" spans="1:7" s="6" customFormat="1" ht="12" x14ac:dyDescent="0.2">
      <c r="A6" s="113"/>
      <c r="B6" s="113"/>
      <c r="C6" s="113"/>
      <c r="D6" s="85"/>
      <c r="E6" s="87"/>
      <c r="F6" s="85"/>
    </row>
    <row r="7" spans="1:7" s="6" customFormat="1" ht="12" x14ac:dyDescent="0.2">
      <c r="A7" s="121"/>
      <c r="B7" s="121"/>
      <c r="C7" s="121"/>
      <c r="D7" s="121"/>
      <c r="E7" s="121"/>
      <c r="F7" s="121"/>
    </row>
    <row r="8" spans="1:7" s="15" customFormat="1" ht="12" x14ac:dyDescent="0.2">
      <c r="A8" s="122" t="s">
        <v>26</v>
      </c>
      <c r="B8" s="122"/>
      <c r="C8" s="122"/>
      <c r="D8" s="122"/>
      <c r="E8" s="122"/>
      <c r="F8" s="122"/>
    </row>
    <row r="9" spans="1:7" s="6" customFormat="1" ht="12" x14ac:dyDescent="0.2">
      <c r="A9" s="123" t="s">
        <v>25</v>
      </c>
      <c r="B9" s="123"/>
      <c r="C9" s="123"/>
      <c r="D9" s="61">
        <v>7192503.6140000001</v>
      </c>
      <c r="E9" s="61">
        <f>F9-D9</f>
        <v>81351.909000000916</v>
      </c>
      <c r="F9" s="81">
        <v>7273855.523000001</v>
      </c>
      <c r="G9" s="93"/>
    </row>
    <row r="10" spans="1:7" s="6" customFormat="1" ht="12" x14ac:dyDescent="0.2">
      <c r="A10" s="44"/>
      <c r="B10" s="124" t="s">
        <v>24</v>
      </c>
      <c r="C10" s="124"/>
      <c r="D10" s="62">
        <v>5094346.8969999999</v>
      </c>
      <c r="E10" s="62">
        <f>F10-D10</f>
        <v>-15018.129999998957</v>
      </c>
      <c r="F10" s="80">
        <v>5079328.7670000009</v>
      </c>
      <c r="G10" s="93"/>
    </row>
    <row r="11" spans="1:7" s="6" customFormat="1" ht="12" x14ac:dyDescent="0.2">
      <c r="A11" s="29"/>
      <c r="B11" s="29"/>
      <c r="C11" s="63" t="s">
        <v>33</v>
      </c>
      <c r="D11" s="62">
        <v>68718.864000000001</v>
      </c>
      <c r="E11" s="62">
        <f t="shared" ref="E11:E24" si="0">F11-D11</f>
        <v>-27202.93</v>
      </c>
      <c r="F11" s="80">
        <v>41515.934000000001</v>
      </c>
    </row>
    <row r="12" spans="1:7" s="6" customFormat="1" ht="12" x14ac:dyDescent="0.2">
      <c r="A12" s="29"/>
      <c r="B12" s="29"/>
      <c r="C12" s="63" t="s">
        <v>22</v>
      </c>
      <c r="D12" s="62">
        <v>566557.35100000002</v>
      </c>
      <c r="E12" s="62">
        <f t="shared" si="0"/>
        <v>116563.70299999998</v>
      </c>
      <c r="F12" s="80">
        <v>683121.054</v>
      </c>
    </row>
    <row r="13" spans="1:7" s="6" customFormat="1" ht="12" x14ac:dyDescent="0.2">
      <c r="A13" s="29"/>
      <c r="B13" s="29"/>
      <c r="C13" s="63" t="s">
        <v>34</v>
      </c>
      <c r="D13" s="62">
        <v>42000</v>
      </c>
      <c r="E13" s="62">
        <f t="shared" si="0"/>
        <v>-35500</v>
      </c>
      <c r="F13" s="80">
        <v>6500</v>
      </c>
    </row>
    <row r="14" spans="1:7" s="6" customFormat="1" ht="12" x14ac:dyDescent="0.2">
      <c r="A14" s="29"/>
      <c r="B14" s="64"/>
      <c r="C14" s="63" t="s">
        <v>35</v>
      </c>
      <c r="D14" s="62">
        <v>3620476.6880000001</v>
      </c>
      <c r="E14" s="62">
        <f t="shared" si="0"/>
        <v>-57832.865999999922</v>
      </c>
      <c r="F14" s="80">
        <v>3562643.8220000002</v>
      </c>
    </row>
    <row r="15" spans="1:7" s="6" customFormat="1" ht="12" x14ac:dyDescent="0.2">
      <c r="A15" s="29"/>
      <c r="B15" s="64"/>
      <c r="C15" s="63" t="s">
        <v>36</v>
      </c>
      <c r="D15" s="62">
        <v>1308.1110000000001</v>
      </c>
      <c r="E15" s="62">
        <f t="shared" si="0"/>
        <v>303.07899999999995</v>
      </c>
      <c r="F15" s="80">
        <v>1611.19</v>
      </c>
    </row>
    <row r="16" spans="1:7" s="6" customFormat="1" ht="12" x14ac:dyDescent="0.2">
      <c r="A16" s="29"/>
      <c r="B16" s="64"/>
      <c r="C16" s="63" t="s">
        <v>37</v>
      </c>
      <c r="D16" s="62">
        <v>374233.853</v>
      </c>
      <c r="E16" s="62">
        <f t="shared" si="0"/>
        <v>-7543.9710000000196</v>
      </c>
      <c r="F16" s="80">
        <v>366689.88199999998</v>
      </c>
    </row>
    <row r="17" spans="1:7" s="6" customFormat="1" ht="12" x14ac:dyDescent="0.2">
      <c r="A17" s="29"/>
      <c r="B17" s="64"/>
      <c r="C17" s="63" t="s">
        <v>38</v>
      </c>
      <c r="D17" s="62">
        <v>24832.274000000001</v>
      </c>
      <c r="E17" s="62">
        <f t="shared" si="0"/>
        <v>3965.0839999999989</v>
      </c>
      <c r="F17" s="80">
        <v>28797.358</v>
      </c>
    </row>
    <row r="18" spans="1:7" s="6" customFormat="1" ht="12" x14ac:dyDescent="0.2">
      <c r="A18" s="29"/>
      <c r="B18" s="29"/>
      <c r="C18" s="63" t="s">
        <v>39</v>
      </c>
      <c r="D18" s="62">
        <v>396219.75599999999</v>
      </c>
      <c r="E18" s="62">
        <f t="shared" si="0"/>
        <v>-7770.2289999999921</v>
      </c>
      <c r="F18" s="80">
        <v>388449.527</v>
      </c>
    </row>
    <row r="19" spans="1:7" s="6" customFormat="1" ht="12" x14ac:dyDescent="0.2">
      <c r="A19" s="44"/>
      <c r="B19" s="125" t="s">
        <v>19</v>
      </c>
      <c r="C19" s="125"/>
      <c r="D19" s="62">
        <v>2098156.7179999999</v>
      </c>
      <c r="E19" s="62">
        <f t="shared" si="0"/>
        <v>96370.038000000175</v>
      </c>
      <c r="F19" s="80">
        <v>2194526.7560000001</v>
      </c>
      <c r="G19" s="93"/>
    </row>
    <row r="20" spans="1:7" s="6" customFormat="1" ht="12" x14ac:dyDescent="0.2">
      <c r="A20" s="29"/>
      <c r="B20" s="29"/>
      <c r="C20" s="63" t="s">
        <v>40</v>
      </c>
      <c r="D20" s="62">
        <v>840341.00100000005</v>
      </c>
      <c r="E20" s="62">
        <f t="shared" si="0"/>
        <v>68851.027000000002</v>
      </c>
      <c r="F20" s="80">
        <v>909192.02800000005</v>
      </c>
    </row>
    <row r="21" spans="1:7" s="6" customFormat="1" ht="12" x14ac:dyDescent="0.2">
      <c r="A21" s="29"/>
      <c r="B21" s="29"/>
      <c r="C21" s="63" t="s">
        <v>41</v>
      </c>
      <c r="D21" s="62">
        <v>1879.375</v>
      </c>
      <c r="E21" s="62">
        <f t="shared" si="0"/>
        <v>317.3119999999999</v>
      </c>
      <c r="F21" s="80">
        <v>2196.6869999999999</v>
      </c>
    </row>
    <row r="22" spans="1:7" s="6" customFormat="1" ht="12" x14ac:dyDescent="0.2">
      <c r="A22" s="29"/>
      <c r="B22" s="29"/>
      <c r="C22" s="63" t="s">
        <v>42</v>
      </c>
      <c r="D22" s="62">
        <v>45494.237000000001</v>
      </c>
      <c r="E22" s="62">
        <f t="shared" si="0"/>
        <v>-4226.1410000000033</v>
      </c>
      <c r="F22" s="80">
        <v>41268.095999999998</v>
      </c>
    </row>
    <row r="23" spans="1:7" s="6" customFormat="1" ht="12" x14ac:dyDescent="0.2">
      <c r="A23" s="29"/>
      <c r="B23" s="29"/>
      <c r="C23" s="63" t="s">
        <v>43</v>
      </c>
      <c r="D23" s="62">
        <v>896061.10499999998</v>
      </c>
      <c r="E23" s="62">
        <f t="shared" si="0"/>
        <v>6601.8399999999674</v>
      </c>
      <c r="F23" s="80">
        <v>902662.94499999995</v>
      </c>
    </row>
    <row r="24" spans="1:7" s="6" customFormat="1" ht="12" x14ac:dyDescent="0.2">
      <c r="A24" s="29"/>
      <c r="B24" s="29"/>
      <c r="C24" s="63" t="s">
        <v>16</v>
      </c>
      <c r="D24" s="62">
        <v>314381</v>
      </c>
      <c r="E24" s="62">
        <f t="shared" si="0"/>
        <v>24826</v>
      </c>
      <c r="F24" s="80">
        <v>339207</v>
      </c>
    </row>
    <row r="25" spans="1:7" s="6" customFormat="1" ht="12" x14ac:dyDescent="0.2">
      <c r="A25" s="123" t="s">
        <v>12</v>
      </c>
      <c r="B25" s="123"/>
      <c r="C25" s="123"/>
      <c r="D25" s="61">
        <v>7192503.6140000001</v>
      </c>
      <c r="E25" s="61">
        <f>F25-D25</f>
        <v>81351.910000000149</v>
      </c>
      <c r="F25" s="81">
        <v>7273855.5240000002</v>
      </c>
      <c r="G25" s="93"/>
    </row>
    <row r="26" spans="1:7" s="6" customFormat="1" ht="12" x14ac:dyDescent="0.2">
      <c r="A26" s="44"/>
      <c r="B26" s="124" t="s">
        <v>11</v>
      </c>
      <c r="C26" s="124"/>
      <c r="D26" s="62">
        <v>7291297.7290000003</v>
      </c>
      <c r="E26" s="61">
        <f>F26-D26</f>
        <v>77897.120000000112</v>
      </c>
      <c r="F26" s="80">
        <v>7369194.8490000004</v>
      </c>
      <c r="G26" s="93"/>
    </row>
    <row r="27" spans="1:7" s="6" customFormat="1" ht="12" x14ac:dyDescent="0.2">
      <c r="A27" s="29"/>
      <c r="B27" s="29"/>
      <c r="C27" s="63" t="s">
        <v>10</v>
      </c>
      <c r="D27" s="62">
        <v>2986930.253</v>
      </c>
      <c r="E27" s="62">
        <f t="shared" ref="E27:E38" si="1">F27-D27</f>
        <v>6592.1370000001043</v>
      </c>
      <c r="F27" s="80">
        <v>2993522.39</v>
      </c>
    </row>
    <row r="28" spans="1:7" s="6" customFormat="1" ht="12" x14ac:dyDescent="0.2">
      <c r="A28" s="29"/>
      <c r="B28" s="29"/>
      <c r="C28" s="63" t="s">
        <v>44</v>
      </c>
      <c r="D28" s="62">
        <v>942017.24</v>
      </c>
      <c r="E28" s="62">
        <f t="shared" si="1"/>
        <v>-14011.378999999957</v>
      </c>
      <c r="F28" s="80">
        <v>928005.86100000003</v>
      </c>
    </row>
    <row r="29" spans="1:7" s="6" customFormat="1" ht="12" x14ac:dyDescent="0.2">
      <c r="A29" s="29"/>
      <c r="B29" s="29"/>
      <c r="C29" s="63" t="s">
        <v>45</v>
      </c>
      <c r="D29" s="62">
        <v>738435.87600000005</v>
      </c>
      <c r="E29" s="62">
        <f t="shared" si="1"/>
        <v>18316.930999999982</v>
      </c>
      <c r="F29" s="80">
        <v>756752.80700000003</v>
      </c>
    </row>
    <row r="30" spans="1:7" s="6" customFormat="1" ht="12" x14ac:dyDescent="0.2">
      <c r="A30" s="29"/>
      <c r="B30" s="29"/>
      <c r="C30" s="63" t="s">
        <v>46</v>
      </c>
      <c r="D30" s="62">
        <v>29094.964</v>
      </c>
      <c r="E30" s="62">
        <f t="shared" si="1"/>
        <v>-74.882000000001426</v>
      </c>
      <c r="F30" s="80">
        <v>29020.081999999999</v>
      </c>
    </row>
    <row r="31" spans="1:7" s="6" customFormat="1" ht="12" x14ac:dyDescent="0.2">
      <c r="A31" s="29"/>
      <c r="B31" s="29"/>
      <c r="C31" s="63" t="s">
        <v>47</v>
      </c>
      <c r="D31" s="62">
        <v>2327592.9569999999</v>
      </c>
      <c r="E31" s="62">
        <f t="shared" si="1"/>
        <v>42326.569999999832</v>
      </c>
      <c r="F31" s="80">
        <v>2369919.5269999998</v>
      </c>
    </row>
    <row r="32" spans="1:7" s="6" customFormat="1" ht="12" x14ac:dyDescent="0.2">
      <c r="A32" s="29"/>
      <c r="B32" s="64"/>
      <c r="C32" s="63" t="s">
        <v>48</v>
      </c>
      <c r="D32" s="62">
        <v>111453.185</v>
      </c>
      <c r="E32" s="62">
        <f t="shared" si="1"/>
        <v>4811.6180000000022</v>
      </c>
      <c r="F32" s="80">
        <v>116264.803</v>
      </c>
    </row>
    <row r="33" spans="1:22" s="6" customFormat="1" ht="12" x14ac:dyDescent="0.2">
      <c r="A33" s="29"/>
      <c r="B33" s="65"/>
      <c r="C33" s="63" t="s">
        <v>4</v>
      </c>
      <c r="D33" s="62">
        <v>155773.25399999999</v>
      </c>
      <c r="E33" s="62">
        <f t="shared" si="1"/>
        <v>19936.125</v>
      </c>
      <c r="F33" s="80">
        <v>175709.37899999999</v>
      </c>
    </row>
    <row r="34" spans="1:22" s="6" customFormat="1" ht="12" x14ac:dyDescent="0.2">
      <c r="A34" s="41"/>
      <c r="B34" s="124" t="s">
        <v>3</v>
      </c>
      <c r="C34" s="124"/>
      <c r="D34" s="62">
        <v>-98794.115000000005</v>
      </c>
      <c r="E34" s="62">
        <f t="shared" si="1"/>
        <v>3454.7899999999936</v>
      </c>
      <c r="F34" s="80">
        <v>-95339.325000000012</v>
      </c>
      <c r="G34" s="93"/>
    </row>
    <row r="35" spans="1:22" s="6" customFormat="1" ht="12" x14ac:dyDescent="0.2">
      <c r="A35" s="41"/>
      <c r="B35" s="97"/>
      <c r="C35" s="96" t="s">
        <v>50</v>
      </c>
      <c r="D35" s="68">
        <v>8419.0499999999993</v>
      </c>
      <c r="E35" s="62">
        <f t="shared" si="1"/>
        <v>500.60699999999997</v>
      </c>
      <c r="F35" s="80">
        <v>8919.6569999999992</v>
      </c>
    </row>
    <row r="36" spans="1:22" s="6" customFormat="1" ht="12" x14ac:dyDescent="0.2">
      <c r="A36" s="101"/>
      <c r="B36" s="102"/>
      <c r="C36" s="99" t="s">
        <v>51</v>
      </c>
      <c r="D36" s="62">
        <v>0</v>
      </c>
      <c r="E36" s="62">
        <f t="shared" si="1"/>
        <v>0</v>
      </c>
      <c r="F36" s="80">
        <v>0</v>
      </c>
    </row>
    <row r="37" spans="1:22" s="6" customFormat="1" ht="12" x14ac:dyDescent="0.2">
      <c r="A37" s="101"/>
      <c r="B37" s="102"/>
      <c r="C37" s="100" t="s">
        <v>55</v>
      </c>
      <c r="D37" s="70">
        <v>0</v>
      </c>
      <c r="E37" s="62">
        <f t="shared" si="1"/>
        <v>0</v>
      </c>
      <c r="F37" s="80">
        <v>0</v>
      </c>
    </row>
    <row r="38" spans="1:22" s="6" customFormat="1" ht="12" x14ac:dyDescent="0.2">
      <c r="A38" s="101"/>
      <c r="B38" s="102"/>
      <c r="C38" s="108" t="s">
        <v>67</v>
      </c>
      <c r="D38" s="70">
        <v>-107213.16499999999</v>
      </c>
      <c r="E38" s="70">
        <f t="shared" si="1"/>
        <v>2954.18299999999</v>
      </c>
      <c r="F38" s="82">
        <v>-104258.982</v>
      </c>
    </row>
    <row r="39" spans="1:22" s="7" customFormat="1" ht="12" x14ac:dyDescent="0.2">
      <c r="A39" s="126" t="s">
        <v>2</v>
      </c>
      <c r="B39" s="126"/>
      <c r="C39" s="126"/>
      <c r="D39" s="91"/>
      <c r="E39" s="71"/>
      <c r="F39" s="84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s="7" customFormat="1" ht="12" x14ac:dyDescent="0.2">
      <c r="A40" s="72"/>
      <c r="B40" s="127" t="s">
        <v>1</v>
      </c>
      <c r="C40" s="127"/>
      <c r="D40" s="74">
        <v>2196950.8330000001</v>
      </c>
      <c r="E40" s="74">
        <f>F40-D40</f>
        <v>92915.248999999836</v>
      </c>
      <c r="F40" s="61">
        <v>2289866.0819999999</v>
      </c>
      <c r="G40" s="92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s="7" customFormat="1" ht="12" x14ac:dyDescent="0.2">
      <c r="A41" s="72"/>
      <c r="B41" s="128" t="s">
        <v>57</v>
      </c>
      <c r="C41" s="128"/>
      <c r="D41" s="70">
        <v>6238.1299189905194</v>
      </c>
      <c r="E41" s="70">
        <v>229.99808964168733</v>
      </c>
      <c r="F41" s="70">
        <v>6468.1280086322067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s="6" customFormat="1" ht="5.25" customHeight="1" x14ac:dyDescent="0.2">
      <c r="A42" s="120"/>
      <c r="B42" s="120"/>
      <c r="C42" s="120"/>
      <c r="D42" s="120"/>
      <c r="E42" s="120"/>
      <c r="F42" s="120"/>
    </row>
    <row r="43" spans="1:22" s="78" customFormat="1" ht="11.25" customHeight="1" x14ac:dyDescent="0.2">
      <c r="A43" s="130" t="s">
        <v>65</v>
      </c>
      <c r="B43" s="130"/>
      <c r="C43" s="130"/>
      <c r="D43" s="130"/>
      <c r="E43" s="130"/>
      <c r="F43" s="130"/>
    </row>
    <row r="44" spans="1:22" s="6" customFormat="1" ht="11.25" customHeight="1" x14ac:dyDescent="0.2">
      <c r="A44" s="131" t="s">
        <v>58</v>
      </c>
      <c r="B44" s="131"/>
      <c r="C44" s="131"/>
      <c r="D44" s="131"/>
      <c r="E44" s="131"/>
      <c r="F44" s="131"/>
    </row>
    <row r="45" spans="1:22" s="107" customFormat="1" ht="11.25" customHeight="1" x14ac:dyDescent="0.2">
      <c r="A45" s="132" t="s">
        <v>78</v>
      </c>
      <c r="B45" s="132"/>
      <c r="C45" s="132"/>
      <c r="D45" s="132"/>
      <c r="E45" s="132"/>
      <c r="F45" s="132"/>
    </row>
    <row r="46" spans="1:22" s="6" customFormat="1" ht="5.25" customHeight="1" x14ac:dyDescent="0.2">
      <c r="A46" s="133"/>
      <c r="B46" s="133"/>
      <c r="C46" s="133"/>
      <c r="D46" s="133"/>
      <c r="E46" s="133"/>
      <c r="F46" s="133"/>
    </row>
    <row r="47" spans="1:22" s="6" customFormat="1" ht="11.25" customHeight="1" x14ac:dyDescent="0.2">
      <c r="A47" s="129" t="s">
        <v>76</v>
      </c>
      <c r="B47" s="129"/>
      <c r="C47" s="129"/>
      <c r="D47" s="129"/>
      <c r="E47" s="129"/>
      <c r="F47" s="129"/>
    </row>
    <row r="48" spans="1:22" ht="5.25" customHeight="1" x14ac:dyDescent="0.2">
      <c r="A48" s="134"/>
      <c r="B48" s="134"/>
      <c r="C48" s="134"/>
      <c r="D48" s="134"/>
      <c r="E48" s="134"/>
      <c r="F48" s="134"/>
    </row>
    <row r="49" spans="1:6" ht="11.25" customHeight="1" x14ac:dyDescent="0.2">
      <c r="A49" s="129" t="s">
        <v>77</v>
      </c>
      <c r="B49" s="129"/>
      <c r="C49" s="129"/>
      <c r="D49" s="129"/>
      <c r="E49" s="129"/>
      <c r="F49" s="129"/>
    </row>
    <row r="50" spans="1:6" x14ac:dyDescent="0.2">
      <c r="A50" s="129" t="s">
        <v>53</v>
      </c>
      <c r="B50" s="129"/>
      <c r="C50" s="129"/>
      <c r="D50" s="129"/>
      <c r="E50" s="129"/>
      <c r="F50" s="129"/>
    </row>
    <row r="51" spans="1:6" x14ac:dyDescent="0.2">
      <c r="A51" s="103"/>
      <c r="B51" s="103"/>
      <c r="C51" s="103"/>
      <c r="D51" s="103"/>
      <c r="E51" s="103"/>
      <c r="F51" s="103"/>
    </row>
    <row r="55" spans="1:6" x14ac:dyDescent="0.2">
      <c r="F55" s="28"/>
    </row>
  </sheetData>
  <mergeCells count="26">
    <mergeCell ref="A49:F49"/>
    <mergeCell ref="A50:F50"/>
    <mergeCell ref="A43:F43"/>
    <mergeCell ref="A44:F44"/>
    <mergeCell ref="A45:F45"/>
    <mergeCell ref="A46:F46"/>
    <mergeCell ref="A47:F47"/>
    <mergeCell ref="A48:F48"/>
    <mergeCell ref="A42:F42"/>
    <mergeCell ref="A7:F7"/>
    <mergeCell ref="A8:F8"/>
    <mergeCell ref="A9:C9"/>
    <mergeCell ref="B10:C10"/>
    <mergeCell ref="B19:C19"/>
    <mergeCell ref="A25:C25"/>
    <mergeCell ref="B26:C26"/>
    <mergeCell ref="B34:C34"/>
    <mergeCell ref="A39:C39"/>
    <mergeCell ref="B40:C40"/>
    <mergeCell ref="B41:C41"/>
    <mergeCell ref="A6:C6"/>
    <mergeCell ref="A1:F1"/>
    <mergeCell ref="A2:F2"/>
    <mergeCell ref="A3:F3"/>
    <mergeCell ref="A4:F4"/>
    <mergeCell ref="A5:C5"/>
  </mergeCells>
  <pageMargins left="0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zoomScaleNormal="100" workbookViewId="0">
      <selection sqref="A1:L1"/>
    </sheetView>
  </sheetViews>
  <sheetFormatPr defaultRowHeight="12.75" x14ac:dyDescent="0.2"/>
  <cols>
    <col min="1" max="2" width="1.7109375" customWidth="1"/>
    <col min="3" max="3" width="34.28515625" bestFit="1" customWidth="1"/>
    <col min="4" max="12" width="13.7109375" customWidth="1"/>
  </cols>
  <sheetData>
    <row r="1" spans="1:14" ht="12.75" customHeight="1" x14ac:dyDescent="0.25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4" ht="15" customHeight="1" x14ac:dyDescent="0.2">
      <c r="A2" s="137" t="s">
        <v>64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4" ht="12.75" customHeight="1" x14ac:dyDescent="0.2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4" ht="12.75" customHeight="1" x14ac:dyDescent="0.2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</row>
    <row r="5" spans="1:14" s="6" customFormat="1" ht="12" x14ac:dyDescent="0.2">
      <c r="A5" s="140"/>
      <c r="B5" s="140"/>
      <c r="C5" s="141"/>
      <c r="D5" s="77">
        <v>2014</v>
      </c>
      <c r="E5" s="77" t="s">
        <v>66</v>
      </c>
      <c r="F5" s="77" t="s">
        <v>68</v>
      </c>
      <c r="G5" s="77" t="s">
        <v>69</v>
      </c>
      <c r="H5" s="77" t="s">
        <v>70</v>
      </c>
      <c r="I5" s="77" t="s">
        <v>72</v>
      </c>
      <c r="J5" s="77">
        <v>2020</v>
      </c>
      <c r="K5" s="77">
        <v>2021</v>
      </c>
      <c r="L5" s="86">
        <v>2022</v>
      </c>
      <c r="M5" s="15"/>
    </row>
    <row r="6" spans="1:14" s="6" customFormat="1" ht="12" x14ac:dyDescent="0.2">
      <c r="A6" s="113"/>
      <c r="B6" s="113"/>
      <c r="C6" s="113"/>
      <c r="D6" s="19"/>
      <c r="E6" s="85"/>
      <c r="F6" s="85"/>
      <c r="G6" s="85"/>
      <c r="H6" s="85"/>
      <c r="I6" s="85"/>
      <c r="J6" s="85"/>
      <c r="K6" s="85"/>
      <c r="L6" s="87"/>
      <c r="M6" s="8"/>
    </row>
    <row r="7" spans="1:14" s="6" customFormat="1" ht="12" x14ac:dyDescent="0.2">
      <c r="A7" s="121"/>
      <c r="B7" s="121"/>
      <c r="C7" s="121"/>
      <c r="D7" s="106"/>
      <c r="E7" s="106"/>
      <c r="F7" s="106"/>
      <c r="G7" s="106"/>
      <c r="H7" s="106"/>
      <c r="I7" s="106"/>
      <c r="J7" s="106"/>
      <c r="K7" s="111"/>
      <c r="L7" s="106"/>
      <c r="M7" s="8"/>
    </row>
    <row r="8" spans="1:14" s="15" customFormat="1" ht="12" x14ac:dyDescent="0.2">
      <c r="A8" s="138" t="s">
        <v>26</v>
      </c>
      <c r="B8" s="138"/>
      <c r="C8" s="138"/>
      <c r="D8" s="105"/>
      <c r="E8" s="105"/>
      <c r="F8" s="105"/>
      <c r="G8" s="105"/>
      <c r="H8" s="105"/>
      <c r="I8" s="105"/>
      <c r="J8" s="105"/>
      <c r="K8" s="110"/>
      <c r="L8" s="105"/>
      <c r="M8" s="60"/>
      <c r="N8" s="59"/>
    </row>
    <row r="9" spans="1:14" s="6" customFormat="1" ht="12" x14ac:dyDescent="0.2">
      <c r="A9" s="138" t="s">
        <v>25</v>
      </c>
      <c r="B9" s="138"/>
      <c r="C9" s="138"/>
      <c r="D9" s="71">
        <v>6102572.5070000002</v>
      </c>
      <c r="E9" s="71">
        <v>6665860.3110000007</v>
      </c>
      <c r="F9" s="71">
        <v>6653100.1399999987</v>
      </c>
      <c r="G9" s="71">
        <v>6521829.2149999999</v>
      </c>
      <c r="H9" s="71">
        <v>6701480.1569999997</v>
      </c>
      <c r="I9" s="71">
        <v>7033857.1299999999</v>
      </c>
      <c r="J9" s="71">
        <v>7050005.4220000003</v>
      </c>
      <c r="K9" s="71">
        <v>7192503.6140000001</v>
      </c>
      <c r="L9" s="71">
        <v>7273855.523000001</v>
      </c>
      <c r="M9" s="60"/>
      <c r="N9" s="4"/>
    </row>
    <row r="10" spans="1:14" s="6" customFormat="1" ht="12" x14ac:dyDescent="0.2">
      <c r="A10" s="44"/>
      <c r="B10" s="124" t="s">
        <v>24</v>
      </c>
      <c r="C10" s="124"/>
      <c r="D10" s="62">
        <v>4677306.8540000003</v>
      </c>
      <c r="E10" s="62">
        <v>5206441.6050000004</v>
      </c>
      <c r="F10" s="62">
        <v>5200384.6979999989</v>
      </c>
      <c r="G10" s="62">
        <v>5019826.5789999999</v>
      </c>
      <c r="H10" s="62">
        <v>5090686.2249999996</v>
      </c>
      <c r="I10" s="62">
        <v>5043266.1979999999</v>
      </c>
      <c r="J10" s="62">
        <v>4985886.017</v>
      </c>
      <c r="K10" s="62">
        <v>5094346.8969999999</v>
      </c>
      <c r="L10" s="62">
        <v>5079328.7670000009</v>
      </c>
      <c r="M10" s="60"/>
      <c r="N10" s="4"/>
    </row>
    <row r="11" spans="1:14" s="6" customFormat="1" ht="12" x14ac:dyDescent="0.2">
      <c r="A11" s="29"/>
      <c r="B11" s="29"/>
      <c r="C11" s="63" t="s">
        <v>33</v>
      </c>
      <c r="D11" s="62">
        <v>68673.923999999999</v>
      </c>
      <c r="E11" s="62">
        <v>28542.409</v>
      </c>
      <c r="F11" s="62">
        <v>51203.614000000001</v>
      </c>
      <c r="G11" s="62">
        <v>72109.729000000007</v>
      </c>
      <c r="H11" s="62">
        <v>225924.75200000001</v>
      </c>
      <c r="I11" s="62">
        <v>125299.16800000001</v>
      </c>
      <c r="J11" s="62">
        <v>74831.159</v>
      </c>
      <c r="K11" s="62">
        <v>68718.864000000001</v>
      </c>
      <c r="L11" s="62">
        <v>41515.934000000001</v>
      </c>
      <c r="M11" s="60"/>
      <c r="N11" s="4"/>
    </row>
    <row r="12" spans="1:14" s="6" customFormat="1" ht="12" x14ac:dyDescent="0.2">
      <c r="A12" s="29"/>
      <c r="B12" s="29"/>
      <c r="C12" s="63" t="s">
        <v>22</v>
      </c>
      <c r="D12" s="62">
        <v>375351.10399999999</v>
      </c>
      <c r="E12" s="62">
        <v>403636.98300000001</v>
      </c>
      <c r="F12" s="62">
        <v>439806.43199999997</v>
      </c>
      <c r="G12" s="62">
        <v>482153.67300000001</v>
      </c>
      <c r="H12" s="62">
        <v>534518.47</v>
      </c>
      <c r="I12" s="62">
        <v>542147.81000000006</v>
      </c>
      <c r="J12" s="62">
        <v>627770.74600000004</v>
      </c>
      <c r="K12" s="62">
        <v>566557.35100000002</v>
      </c>
      <c r="L12" s="62">
        <v>683121.054</v>
      </c>
      <c r="M12" s="4"/>
      <c r="N12" s="4"/>
    </row>
    <row r="13" spans="1:14" s="6" customFormat="1" ht="12" x14ac:dyDescent="0.2">
      <c r="A13" s="29"/>
      <c r="B13" s="29"/>
      <c r="C13" s="63" t="s">
        <v>34</v>
      </c>
      <c r="D13" s="62">
        <v>70000</v>
      </c>
      <c r="E13" s="62">
        <v>319000</v>
      </c>
      <c r="F13" s="62">
        <v>321510</v>
      </c>
      <c r="G13" s="62">
        <v>100000</v>
      </c>
      <c r="H13" s="62">
        <v>30000</v>
      </c>
      <c r="I13" s="62">
        <v>30000</v>
      </c>
      <c r="J13" s="62">
        <v>37000</v>
      </c>
      <c r="K13" s="62">
        <v>42000</v>
      </c>
      <c r="L13" s="62">
        <v>6500</v>
      </c>
      <c r="M13" s="4"/>
      <c r="N13" s="4"/>
    </row>
    <row r="14" spans="1:14" s="6" customFormat="1" ht="12" x14ac:dyDescent="0.2">
      <c r="A14" s="29"/>
      <c r="B14" s="64"/>
      <c r="C14" s="63" t="s">
        <v>35</v>
      </c>
      <c r="D14" s="62">
        <v>3656749.1809999999</v>
      </c>
      <c r="E14" s="62">
        <v>3875186.8829999999</v>
      </c>
      <c r="F14" s="62">
        <v>3784406.162</v>
      </c>
      <c r="G14" s="62">
        <v>3802066.9190000002</v>
      </c>
      <c r="H14" s="62">
        <v>3798426.3709999998</v>
      </c>
      <c r="I14" s="62">
        <v>3805009.375</v>
      </c>
      <c r="J14" s="62">
        <v>3670112.102</v>
      </c>
      <c r="K14" s="62">
        <v>3620476.6880000001</v>
      </c>
      <c r="L14" s="62">
        <v>3562643.8220000002</v>
      </c>
      <c r="M14" s="4"/>
      <c r="N14" s="4"/>
    </row>
    <row r="15" spans="1:14" s="6" customFormat="1" ht="12" x14ac:dyDescent="0.2">
      <c r="A15" s="29"/>
      <c r="B15" s="64"/>
      <c r="C15" s="63" t="s">
        <v>36</v>
      </c>
      <c r="D15" s="62">
        <v>2118.377</v>
      </c>
      <c r="E15" s="62">
        <v>1692.308</v>
      </c>
      <c r="F15" s="62">
        <v>1418.806</v>
      </c>
      <c r="G15" s="62">
        <v>1362.395</v>
      </c>
      <c r="H15" s="62">
        <v>1309.672</v>
      </c>
      <c r="I15" s="62">
        <v>1267.8109999999999</v>
      </c>
      <c r="J15" s="62">
        <v>1165.076</v>
      </c>
      <c r="K15" s="62">
        <v>1308.1110000000001</v>
      </c>
      <c r="L15" s="62">
        <v>1611.19</v>
      </c>
      <c r="M15" s="4"/>
      <c r="N15" s="4"/>
    </row>
    <row r="16" spans="1:14" s="6" customFormat="1" ht="12" x14ac:dyDescent="0.2">
      <c r="A16" s="29"/>
      <c r="B16" s="64"/>
      <c r="C16" s="63" t="s">
        <v>37</v>
      </c>
      <c r="D16" s="62">
        <v>60000</v>
      </c>
      <c r="E16" s="62">
        <v>140000</v>
      </c>
      <c r="F16" s="62">
        <v>164797</v>
      </c>
      <c r="G16" s="62">
        <v>131352</v>
      </c>
      <c r="H16" s="62">
        <v>75706.898000000001</v>
      </c>
      <c r="I16" s="62">
        <v>109669.781</v>
      </c>
      <c r="J16" s="62">
        <v>145863.481</v>
      </c>
      <c r="K16" s="62">
        <v>374233.853</v>
      </c>
      <c r="L16" s="62">
        <v>366689.88199999998</v>
      </c>
      <c r="M16" s="4"/>
      <c r="N16" s="4"/>
    </row>
    <row r="17" spans="1:14" s="6" customFormat="1" ht="12" x14ac:dyDescent="0.2">
      <c r="A17" s="29"/>
      <c r="B17" s="64"/>
      <c r="C17" s="63" t="s">
        <v>38</v>
      </c>
      <c r="D17" s="62">
        <v>1371.7909999999999</v>
      </c>
      <c r="E17" s="62">
        <v>1371.7909999999999</v>
      </c>
      <c r="F17" s="62">
        <v>6473.7929999999997</v>
      </c>
      <c r="G17" s="62">
        <v>6473.7929999999997</v>
      </c>
      <c r="H17" s="62">
        <v>7178.9430000000002</v>
      </c>
      <c r="I17" s="62">
        <v>19172.125</v>
      </c>
      <c r="J17" s="62">
        <v>25310.75</v>
      </c>
      <c r="K17" s="62">
        <v>24832.274000000001</v>
      </c>
      <c r="L17" s="62">
        <v>28797.358</v>
      </c>
      <c r="M17" s="4"/>
      <c r="N17" s="4"/>
    </row>
    <row r="18" spans="1:14" s="6" customFormat="1" ht="12" x14ac:dyDescent="0.2">
      <c r="A18" s="29"/>
      <c r="B18" s="29"/>
      <c r="C18" s="63" t="s">
        <v>39</v>
      </c>
      <c r="D18" s="62">
        <v>443042.47700000001</v>
      </c>
      <c r="E18" s="62">
        <v>437011.23100000003</v>
      </c>
      <c r="F18" s="62">
        <v>430768.891</v>
      </c>
      <c r="G18" s="62">
        <v>424308.07</v>
      </c>
      <c r="H18" s="62">
        <v>417621.11900000001</v>
      </c>
      <c r="I18" s="62">
        <v>410700.12599999999</v>
      </c>
      <c r="J18" s="62">
        <v>403832.70400000003</v>
      </c>
      <c r="K18" s="62">
        <v>396219.75599999999</v>
      </c>
      <c r="L18" s="62">
        <v>388449.527</v>
      </c>
      <c r="M18" s="4"/>
      <c r="N18" s="4"/>
    </row>
    <row r="19" spans="1:14" s="6" customFormat="1" ht="12" x14ac:dyDescent="0.2">
      <c r="A19" s="44"/>
      <c r="B19" s="125" t="s">
        <v>19</v>
      </c>
      <c r="C19" s="125"/>
      <c r="D19" s="62">
        <v>1425265.652</v>
      </c>
      <c r="E19" s="62">
        <v>1459418.706</v>
      </c>
      <c r="F19" s="62">
        <v>1452715.442</v>
      </c>
      <c r="G19" s="62">
        <v>1502002.6360000002</v>
      </c>
      <c r="H19" s="62">
        <v>1610793.9310000001</v>
      </c>
      <c r="I19" s="62">
        <v>1990590.932</v>
      </c>
      <c r="J19" s="62">
        <v>2064119.405</v>
      </c>
      <c r="K19" s="62">
        <v>2098156.7179999999</v>
      </c>
      <c r="L19" s="62">
        <v>2194526.7560000001</v>
      </c>
      <c r="M19" s="4"/>
      <c r="N19" s="4"/>
    </row>
    <row r="20" spans="1:14" s="6" customFormat="1" ht="12" x14ac:dyDescent="0.2">
      <c r="A20" s="29"/>
      <c r="B20" s="29"/>
      <c r="C20" s="63" t="s">
        <v>40</v>
      </c>
      <c r="D20" s="62">
        <v>794343.00100000005</v>
      </c>
      <c r="E20" s="62">
        <v>813633.00100000005</v>
      </c>
      <c r="F20" s="62">
        <v>803015.51800000004</v>
      </c>
      <c r="G20" s="62">
        <v>792424.13100000005</v>
      </c>
      <c r="H20" s="62">
        <v>776962.26100000006</v>
      </c>
      <c r="I20" s="62">
        <v>780834.83299999998</v>
      </c>
      <c r="J20" s="62">
        <v>802526.36199999996</v>
      </c>
      <c r="K20" s="62">
        <v>840341.00100000005</v>
      </c>
      <c r="L20" s="62">
        <v>909192.02800000005</v>
      </c>
      <c r="M20" s="4"/>
      <c r="N20" s="4"/>
    </row>
    <row r="21" spans="1:14" s="6" customFormat="1" ht="12" x14ac:dyDescent="0.2">
      <c r="A21" s="29"/>
      <c r="B21" s="29"/>
      <c r="C21" s="63" t="s">
        <v>41</v>
      </c>
      <c r="D21" s="62">
        <v>512</v>
      </c>
      <c r="E21" s="62">
        <v>684</v>
      </c>
      <c r="F21" s="62">
        <v>1112</v>
      </c>
      <c r="G21" s="62">
        <v>2085.8270000000002</v>
      </c>
      <c r="H21" s="62">
        <v>2947</v>
      </c>
      <c r="I21" s="62">
        <v>2020.5</v>
      </c>
      <c r="J21" s="62">
        <v>2078.75</v>
      </c>
      <c r="K21" s="62">
        <v>1879.375</v>
      </c>
      <c r="L21" s="62">
        <v>2196.6869999999999</v>
      </c>
      <c r="M21" s="4"/>
      <c r="N21" s="4"/>
    </row>
    <row r="22" spans="1:14" s="6" customFormat="1" ht="12" x14ac:dyDescent="0.2">
      <c r="A22" s="29"/>
      <c r="B22" s="29"/>
      <c r="C22" s="63" t="s">
        <v>42</v>
      </c>
      <c r="D22" s="62">
        <v>87546.111999999994</v>
      </c>
      <c r="E22" s="62">
        <v>79545.865999999995</v>
      </c>
      <c r="F22" s="62">
        <v>73944.17</v>
      </c>
      <c r="G22" s="62">
        <v>66826.698999999993</v>
      </c>
      <c r="H22" s="62">
        <v>61190.086000000003</v>
      </c>
      <c r="I22" s="62">
        <v>54499.614999999998</v>
      </c>
      <c r="J22" s="62">
        <v>49636.188000000002</v>
      </c>
      <c r="K22" s="62">
        <v>45494.237000000001</v>
      </c>
      <c r="L22" s="62">
        <v>41268.095999999998</v>
      </c>
      <c r="M22" s="4"/>
      <c r="N22" s="4"/>
    </row>
    <row r="23" spans="1:14" s="6" customFormat="1" ht="12" x14ac:dyDescent="0.2">
      <c r="A23" s="29"/>
      <c r="B23" s="29"/>
      <c r="C23" s="63" t="s">
        <v>43</v>
      </c>
      <c r="D23" s="62">
        <v>325817.53899999999</v>
      </c>
      <c r="E23" s="62">
        <v>336917.83899999998</v>
      </c>
      <c r="F23" s="62">
        <v>336985.75400000002</v>
      </c>
      <c r="G23" s="62">
        <v>396998.35399999999</v>
      </c>
      <c r="H23" s="62">
        <v>526997.58400000003</v>
      </c>
      <c r="I23" s="62">
        <v>880816.98400000005</v>
      </c>
      <c r="J23" s="62">
        <v>914106.10499999998</v>
      </c>
      <c r="K23" s="62">
        <v>896061.10499999998</v>
      </c>
      <c r="L23" s="62">
        <v>902662.94499999995</v>
      </c>
      <c r="M23" s="4"/>
      <c r="N23" s="4"/>
    </row>
    <row r="24" spans="1:14" s="6" customFormat="1" ht="12" x14ac:dyDescent="0.2">
      <c r="A24" s="29"/>
      <c r="B24" s="29"/>
      <c r="C24" s="63" t="s">
        <v>16</v>
      </c>
      <c r="D24" s="62">
        <v>217047</v>
      </c>
      <c r="E24" s="62">
        <v>228638</v>
      </c>
      <c r="F24" s="62">
        <v>237658</v>
      </c>
      <c r="G24" s="62">
        <v>243667.625</v>
      </c>
      <c r="H24" s="62">
        <v>242697</v>
      </c>
      <c r="I24" s="62">
        <v>272419</v>
      </c>
      <c r="J24" s="62">
        <v>295772</v>
      </c>
      <c r="K24" s="62">
        <v>314381</v>
      </c>
      <c r="L24" s="62">
        <v>339207</v>
      </c>
      <c r="M24" s="4"/>
      <c r="N24" s="4"/>
    </row>
    <row r="25" spans="1:14" s="6" customFormat="1" ht="12" x14ac:dyDescent="0.2">
      <c r="A25" s="123" t="s">
        <v>12</v>
      </c>
      <c r="B25" s="123"/>
      <c r="C25" s="123"/>
      <c r="D25" s="61">
        <v>6102572.5070000002</v>
      </c>
      <c r="E25" s="61">
        <v>6665860.3110000007</v>
      </c>
      <c r="F25" s="61">
        <v>6653100.1409999998</v>
      </c>
      <c r="G25" s="61">
        <v>6521829.2149999999</v>
      </c>
      <c r="H25" s="61">
        <v>6701480.1569999997</v>
      </c>
      <c r="I25" s="61">
        <v>7033857.1299999999</v>
      </c>
      <c r="J25" s="61">
        <v>7050005.4220000003</v>
      </c>
      <c r="K25" s="61">
        <v>7192503.6140000001</v>
      </c>
      <c r="L25" s="61">
        <v>7273855.5240000002</v>
      </c>
      <c r="M25" s="4"/>
      <c r="N25" s="4"/>
    </row>
    <row r="26" spans="1:14" s="6" customFormat="1" ht="12" x14ac:dyDescent="0.2">
      <c r="A26" s="44"/>
      <c r="B26" s="124" t="s">
        <v>11</v>
      </c>
      <c r="C26" s="124"/>
      <c r="D26" s="62">
        <v>6450349.7750000004</v>
      </c>
      <c r="E26" s="62">
        <v>7104873.6690000007</v>
      </c>
      <c r="F26" s="62">
        <v>7139986.534</v>
      </c>
      <c r="G26" s="62">
        <v>6926956.9040000001</v>
      </c>
      <c r="H26" s="62">
        <v>6969445.2750000004</v>
      </c>
      <c r="I26" s="62">
        <v>6921640.5860000001</v>
      </c>
      <c r="J26" s="62">
        <v>7089569.1430000002</v>
      </c>
      <c r="K26" s="62">
        <v>7291297.7290000003</v>
      </c>
      <c r="L26" s="62">
        <v>7369194.8490000004</v>
      </c>
      <c r="M26" s="4"/>
      <c r="N26" s="4"/>
    </row>
    <row r="27" spans="1:14" s="6" customFormat="1" ht="12" x14ac:dyDescent="0.2">
      <c r="A27" s="29"/>
      <c r="B27" s="29"/>
      <c r="C27" s="63" t="s">
        <v>10</v>
      </c>
      <c r="D27" s="62">
        <v>2342315.0619999999</v>
      </c>
      <c r="E27" s="62">
        <v>2649073.392</v>
      </c>
      <c r="F27" s="62">
        <v>2747258.8859999999</v>
      </c>
      <c r="G27" s="62">
        <v>2781937.585</v>
      </c>
      <c r="H27" s="62">
        <v>3045403.5189999999</v>
      </c>
      <c r="I27" s="62">
        <v>3187740.89</v>
      </c>
      <c r="J27" s="62">
        <v>3223526.9440000001</v>
      </c>
      <c r="K27" s="62">
        <v>2986930.253</v>
      </c>
      <c r="L27" s="62">
        <v>2993522.39</v>
      </c>
      <c r="M27" s="4"/>
      <c r="N27" s="4"/>
    </row>
    <row r="28" spans="1:14" s="6" customFormat="1" ht="12" x14ac:dyDescent="0.2">
      <c r="A28" s="29"/>
      <c r="B28" s="29"/>
      <c r="C28" s="63" t="s">
        <v>44</v>
      </c>
      <c r="D28" s="62">
        <v>349954.10499999998</v>
      </c>
      <c r="E28" s="62">
        <v>649965.07900000003</v>
      </c>
      <c r="F28" s="62">
        <v>638307.98899999994</v>
      </c>
      <c r="G28" s="62">
        <v>379954.08899999998</v>
      </c>
      <c r="H28" s="62">
        <v>410000</v>
      </c>
      <c r="I28" s="62">
        <v>360000.451</v>
      </c>
      <c r="J28" s="62">
        <v>580193.65399999998</v>
      </c>
      <c r="K28" s="62">
        <v>942017.24</v>
      </c>
      <c r="L28" s="62">
        <v>928005.86100000003</v>
      </c>
      <c r="M28" s="4"/>
      <c r="N28" s="4"/>
    </row>
    <row r="29" spans="1:14" s="6" customFormat="1" ht="12" x14ac:dyDescent="0.2">
      <c r="A29" s="29"/>
      <c r="B29" s="29"/>
      <c r="C29" s="63" t="s">
        <v>45</v>
      </c>
      <c r="D29" s="62">
        <v>985418.73400000005</v>
      </c>
      <c r="E29" s="62">
        <v>1054568.44</v>
      </c>
      <c r="F29" s="62">
        <v>1012088.801</v>
      </c>
      <c r="G29" s="62">
        <v>908049.40800000005</v>
      </c>
      <c r="H29" s="62">
        <v>913364.80700000003</v>
      </c>
      <c r="I29" s="62">
        <v>820960.03099999996</v>
      </c>
      <c r="J29" s="62">
        <v>835567.67099999997</v>
      </c>
      <c r="K29" s="62">
        <v>738435.87600000005</v>
      </c>
      <c r="L29" s="62">
        <v>756752.80700000003</v>
      </c>
      <c r="M29" s="4"/>
      <c r="N29" s="4"/>
    </row>
    <row r="30" spans="1:14" s="6" customFormat="1" ht="12" x14ac:dyDescent="0.2">
      <c r="A30" s="29"/>
      <c r="B30" s="29"/>
      <c r="C30" s="63" t="s">
        <v>46</v>
      </c>
      <c r="D30" s="62">
        <v>23244.559000000001</v>
      </c>
      <c r="E30" s="62">
        <v>24344.109</v>
      </c>
      <c r="F30" s="62">
        <v>23679.552</v>
      </c>
      <c r="G30" s="62">
        <v>23795.893</v>
      </c>
      <c r="H30" s="62">
        <v>25529.919999999998</v>
      </c>
      <c r="I30" s="62">
        <v>33358.377999999997</v>
      </c>
      <c r="J30" s="62">
        <v>28563.116000000002</v>
      </c>
      <c r="K30" s="62">
        <v>29094.964</v>
      </c>
      <c r="L30" s="62">
        <v>29020.081999999999</v>
      </c>
      <c r="M30" s="4"/>
      <c r="N30" s="4"/>
    </row>
    <row r="31" spans="1:14" s="6" customFormat="1" ht="12" x14ac:dyDescent="0.2">
      <c r="A31" s="29"/>
      <c r="B31" s="29"/>
      <c r="C31" s="63" t="s">
        <v>47</v>
      </c>
      <c r="D31" s="62">
        <v>2599343.5010000002</v>
      </c>
      <c r="E31" s="62">
        <v>2593187.551</v>
      </c>
      <c r="F31" s="62">
        <v>2556540.6310000001</v>
      </c>
      <c r="G31" s="62">
        <v>2649778.0699999998</v>
      </c>
      <c r="H31" s="62">
        <v>2393091.1189999999</v>
      </c>
      <c r="I31" s="62">
        <v>2336170.1260000002</v>
      </c>
      <c r="J31" s="62">
        <v>2229754.898</v>
      </c>
      <c r="K31" s="62">
        <v>2327592.9569999999</v>
      </c>
      <c r="L31" s="62">
        <v>2369919.5269999998</v>
      </c>
      <c r="M31" s="4"/>
      <c r="N31" s="4"/>
    </row>
    <row r="32" spans="1:14" s="6" customFormat="1" ht="12" x14ac:dyDescent="0.2">
      <c r="A32" s="29"/>
      <c r="B32" s="64"/>
      <c r="C32" s="63" t="s">
        <v>48</v>
      </c>
      <c r="D32" s="62">
        <v>67568</v>
      </c>
      <c r="E32" s="62">
        <v>54672.527999999998</v>
      </c>
      <c r="F32" s="62">
        <v>67478.095000000001</v>
      </c>
      <c r="G32" s="62">
        <v>85731.512000000002</v>
      </c>
      <c r="H32" s="62">
        <v>83122.642999999996</v>
      </c>
      <c r="I32" s="62">
        <v>77583.067999999999</v>
      </c>
      <c r="J32" s="62">
        <v>78116.163</v>
      </c>
      <c r="K32" s="62">
        <v>111453.185</v>
      </c>
      <c r="L32" s="62">
        <v>116264.803</v>
      </c>
      <c r="M32" s="4"/>
      <c r="N32" s="4"/>
    </row>
    <row r="33" spans="1:19" s="6" customFormat="1" ht="12" x14ac:dyDescent="0.2">
      <c r="A33" s="29"/>
      <c r="B33" s="65"/>
      <c r="C33" s="63" t="s">
        <v>4</v>
      </c>
      <c r="D33" s="62">
        <v>82505.813999999998</v>
      </c>
      <c r="E33" s="62">
        <v>79062.570000000007</v>
      </c>
      <c r="F33" s="62">
        <v>94632.58</v>
      </c>
      <c r="G33" s="62">
        <v>97710.346999999994</v>
      </c>
      <c r="H33" s="62">
        <v>98933.267999999996</v>
      </c>
      <c r="I33" s="62">
        <v>105827.64200000001</v>
      </c>
      <c r="J33" s="62">
        <v>113846.697</v>
      </c>
      <c r="K33" s="62">
        <v>155773.25399999999</v>
      </c>
      <c r="L33" s="62">
        <v>175709.37899999999</v>
      </c>
      <c r="M33" s="4"/>
      <c r="N33" s="4"/>
    </row>
    <row r="34" spans="1:19" s="6" customFormat="1" ht="12" x14ac:dyDescent="0.2">
      <c r="A34" s="41"/>
      <c r="B34" s="124" t="s">
        <v>3</v>
      </c>
      <c r="C34" s="124"/>
      <c r="D34" s="62">
        <v>-347777.26799999998</v>
      </c>
      <c r="E34" s="62">
        <v>-439013.35800000001</v>
      </c>
      <c r="F34" s="62">
        <v>-486886.39299999998</v>
      </c>
      <c r="G34" s="62">
        <v>-405127.68900000001</v>
      </c>
      <c r="H34" s="62">
        <v>-267965.11800000002</v>
      </c>
      <c r="I34" s="62">
        <v>112216.54300000001</v>
      </c>
      <c r="J34" s="62">
        <v>-39563.72</v>
      </c>
      <c r="K34" s="62">
        <v>-98794.115000000005</v>
      </c>
      <c r="L34" s="62">
        <v>-95339.325000000012</v>
      </c>
      <c r="M34" s="4"/>
      <c r="N34" s="4"/>
    </row>
    <row r="35" spans="1:19" s="6" customFormat="1" ht="12" x14ac:dyDescent="0.2">
      <c r="A35" s="41"/>
      <c r="B35" s="66"/>
      <c r="C35" s="67" t="s">
        <v>50</v>
      </c>
      <c r="D35" s="68">
        <v>9222.6679999999997</v>
      </c>
      <c r="E35" s="68">
        <v>8896.7710000000006</v>
      </c>
      <c r="F35" s="68">
        <v>8051.125</v>
      </c>
      <c r="G35" s="68">
        <v>9126.8850000000002</v>
      </c>
      <c r="H35" s="68">
        <v>9088.6620000000003</v>
      </c>
      <c r="I35" s="68">
        <v>9413.0110000000004</v>
      </c>
      <c r="J35" s="68">
        <v>9366.4230000000007</v>
      </c>
      <c r="K35" s="68">
        <v>8419.0499999999993</v>
      </c>
      <c r="L35" s="68">
        <v>8919.6569999999992</v>
      </c>
      <c r="M35" s="4"/>
      <c r="N35" s="4"/>
    </row>
    <row r="36" spans="1:19" s="6" customFormat="1" ht="12" x14ac:dyDescent="0.2">
      <c r="A36" s="41"/>
      <c r="B36" s="66"/>
      <c r="C36" s="69" t="s">
        <v>51</v>
      </c>
      <c r="D36" s="62">
        <v>0</v>
      </c>
      <c r="E36" s="62">
        <v>0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4"/>
      <c r="N36" s="4"/>
    </row>
    <row r="37" spans="1:19" s="6" customFormat="1" ht="12" x14ac:dyDescent="0.2">
      <c r="A37" s="101"/>
      <c r="B37" s="102"/>
      <c r="C37" s="100" t="s">
        <v>55</v>
      </c>
      <c r="D37" s="70">
        <v>-301.024</v>
      </c>
      <c r="E37" s="70">
        <v>-706.32</v>
      </c>
      <c r="F37" s="70">
        <v>-301.74</v>
      </c>
      <c r="G37" s="70">
        <v>0</v>
      </c>
      <c r="H37" s="70">
        <v>0</v>
      </c>
      <c r="I37" s="70">
        <v>0</v>
      </c>
      <c r="J37" s="70">
        <v>33.085000000000001</v>
      </c>
      <c r="K37" s="70">
        <v>0</v>
      </c>
      <c r="L37" s="70">
        <v>0</v>
      </c>
      <c r="M37" s="4"/>
      <c r="N37" s="4"/>
    </row>
    <row r="38" spans="1:19" s="6" customFormat="1" ht="12" x14ac:dyDescent="0.2">
      <c r="A38" s="101"/>
      <c r="B38" s="102"/>
      <c r="C38" s="100" t="s">
        <v>67</v>
      </c>
      <c r="D38" s="70">
        <v>-356698.91200000001</v>
      </c>
      <c r="E38" s="70">
        <v>-447203.80900000001</v>
      </c>
      <c r="F38" s="70">
        <v>-494635.77799999999</v>
      </c>
      <c r="G38" s="70">
        <v>-414254.57400000002</v>
      </c>
      <c r="H38" s="70">
        <v>-277053.78000000003</v>
      </c>
      <c r="I38" s="70">
        <v>102803.533</v>
      </c>
      <c r="J38" s="70">
        <v>-48963.228000000003</v>
      </c>
      <c r="K38" s="70">
        <v>-107213.16499999999</v>
      </c>
      <c r="L38" s="70">
        <v>-104258.982</v>
      </c>
      <c r="M38" s="4"/>
      <c r="N38" s="4"/>
    </row>
    <row r="39" spans="1:19" s="7" customFormat="1" ht="12" x14ac:dyDescent="0.2">
      <c r="A39" s="126" t="s">
        <v>2</v>
      </c>
      <c r="B39" s="126"/>
      <c r="C39" s="126"/>
      <c r="D39" s="126"/>
      <c r="E39" s="98"/>
      <c r="F39" s="98"/>
      <c r="G39" s="98"/>
      <c r="H39" s="98"/>
      <c r="I39" s="98"/>
      <c r="J39" s="104"/>
      <c r="K39" s="109"/>
      <c r="L39" s="71"/>
      <c r="M39" s="3"/>
      <c r="N39" s="73"/>
    </row>
    <row r="40" spans="1:19" s="7" customFormat="1" ht="12" x14ac:dyDescent="0.2">
      <c r="A40" s="72"/>
      <c r="B40" s="127" t="s">
        <v>1</v>
      </c>
      <c r="C40" s="127"/>
      <c r="D40" s="74">
        <v>1773042.92047</v>
      </c>
      <c r="E40" s="74">
        <v>1898432.0639</v>
      </c>
      <c r="F40" s="74">
        <v>1939601.83488</v>
      </c>
      <c r="G40" s="74">
        <v>1907130.3246599999</v>
      </c>
      <c r="H40" s="74">
        <v>1878759.0490000001</v>
      </c>
      <c r="I40" s="74">
        <v>1878374.388</v>
      </c>
      <c r="J40" s="74">
        <v>2103683.1260000002</v>
      </c>
      <c r="K40" s="74">
        <v>2196950.8330000001</v>
      </c>
      <c r="L40" s="74">
        <v>2289866.0819999999</v>
      </c>
      <c r="M40" s="75"/>
      <c r="N40" s="76"/>
      <c r="P40" s="18"/>
      <c r="Q40" s="18"/>
      <c r="R40" s="18"/>
      <c r="S40" s="18"/>
    </row>
    <row r="41" spans="1:19" s="7" customFormat="1" ht="12" x14ac:dyDescent="0.2">
      <c r="A41" s="72"/>
      <c r="B41" s="128" t="s">
        <v>57</v>
      </c>
      <c r="C41" s="128"/>
      <c r="D41" s="70">
        <v>5060.5885895485544</v>
      </c>
      <c r="E41" s="70">
        <v>5394.1004128474251</v>
      </c>
      <c r="F41" s="70">
        <v>5473.3032377566133</v>
      </c>
      <c r="G41" s="70">
        <v>5391.806045817324</v>
      </c>
      <c r="H41" s="70">
        <v>5317.0971237579352</v>
      </c>
      <c r="I41" s="70">
        <v>5344.0184471295142</v>
      </c>
      <c r="J41" s="70">
        <v>5993.6382818687925</v>
      </c>
      <c r="K41" s="70">
        <v>6238.1299189905194</v>
      </c>
      <c r="L41" s="70">
        <v>6468.1280086322067</v>
      </c>
      <c r="M41" s="75"/>
      <c r="N41" s="76"/>
    </row>
    <row r="42" spans="1:19" s="6" customFormat="1" ht="5.25" customHeight="1" x14ac:dyDescent="0.2">
      <c r="A42" s="136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4"/>
      <c r="N42" s="4"/>
    </row>
    <row r="43" spans="1:19" s="6" customFormat="1" ht="22.5" customHeight="1" x14ac:dyDescent="0.2">
      <c r="A43" s="130" t="s">
        <v>52</v>
      </c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4"/>
      <c r="N43" s="4"/>
    </row>
    <row r="44" spans="1:19" s="6" customFormat="1" ht="11.25" customHeight="1" x14ac:dyDescent="0.2">
      <c r="A44" s="132" t="s">
        <v>58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4"/>
      <c r="N44" s="4"/>
    </row>
    <row r="45" spans="1:19" s="13" customFormat="1" ht="11.25" customHeight="1" x14ac:dyDescent="0.2">
      <c r="A45" s="132" t="s">
        <v>78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79"/>
      <c r="N45" s="79"/>
    </row>
    <row r="46" spans="1:19" s="6" customFormat="1" ht="5.25" customHeight="1" x14ac:dyDescent="0.2">
      <c r="A46" s="131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4"/>
      <c r="N46" s="4"/>
    </row>
    <row r="47" spans="1:19" s="6" customFormat="1" ht="11.25" customHeight="1" x14ac:dyDescent="0.2">
      <c r="A47" s="135" t="s">
        <v>71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4"/>
      <c r="N47" s="4"/>
    </row>
    <row r="48" spans="1:19" ht="5.25" customHeight="1" x14ac:dyDescent="0.2">
      <c r="A48" s="129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4"/>
      <c r="N48" s="4"/>
    </row>
    <row r="49" spans="1:14" ht="11.25" customHeight="1" x14ac:dyDescent="0.2">
      <c r="A49" s="129" t="s">
        <v>77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4"/>
      <c r="N49" s="4"/>
    </row>
    <row r="50" spans="1:14" ht="11.25" customHeight="1" x14ac:dyDescent="0.2">
      <c r="A50" s="129" t="s">
        <v>53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4"/>
      <c r="N50" s="4"/>
    </row>
    <row r="51" spans="1:14" x14ac:dyDescent="0.2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</row>
  </sheetData>
  <mergeCells count="26">
    <mergeCell ref="A2:L2"/>
    <mergeCell ref="A1:L1"/>
    <mergeCell ref="B26:C26"/>
    <mergeCell ref="B34:C34"/>
    <mergeCell ref="A9:C9"/>
    <mergeCell ref="B10:C10"/>
    <mergeCell ref="B19:C19"/>
    <mergeCell ref="A3:L3"/>
    <mergeCell ref="A4:L4"/>
    <mergeCell ref="A5:C5"/>
    <mergeCell ref="A6:C6"/>
    <mergeCell ref="A7:C7"/>
    <mergeCell ref="A8:C8"/>
    <mergeCell ref="A45:L45"/>
    <mergeCell ref="A25:C25"/>
    <mergeCell ref="A50:L50"/>
    <mergeCell ref="A49:L49"/>
    <mergeCell ref="A48:L48"/>
    <mergeCell ref="A47:L47"/>
    <mergeCell ref="A46:L46"/>
    <mergeCell ref="B40:C40"/>
    <mergeCell ref="B41:C41"/>
    <mergeCell ref="A44:L44"/>
    <mergeCell ref="A43:L43"/>
    <mergeCell ref="A42:L42"/>
    <mergeCell ref="A39:D39"/>
  </mergeCells>
  <pageMargins left="0" right="0" top="0" bottom="0" header="0" footer="0"/>
  <pageSetup paperSize="9" orientation="landscape" r:id="rId1"/>
  <ignoredErrors>
    <ignoredError sqref="E5:H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I51"/>
  <sheetViews>
    <sheetView zoomScaleNormal="100" workbookViewId="0">
      <selection sqref="A1:F1"/>
    </sheetView>
  </sheetViews>
  <sheetFormatPr defaultRowHeight="12.75" x14ac:dyDescent="0.2"/>
  <cols>
    <col min="1" max="2" width="1.7109375" style="12" customWidth="1"/>
    <col min="3" max="3" width="33.7109375" style="12" customWidth="1"/>
    <col min="4" max="6" width="20.7109375" style="12" customWidth="1"/>
    <col min="7" max="16384" width="9.140625" style="12"/>
  </cols>
  <sheetData>
    <row r="1" spans="1:9" ht="12.75" customHeight="1" x14ac:dyDescent="0.25">
      <c r="A1" s="143"/>
      <c r="B1" s="143"/>
      <c r="C1" s="143"/>
      <c r="D1" s="143"/>
      <c r="E1" s="143"/>
      <c r="F1" s="143"/>
    </row>
    <row r="2" spans="1:9" ht="15" customHeight="1" x14ac:dyDescent="0.2">
      <c r="A2" s="144" t="s">
        <v>61</v>
      </c>
      <c r="B2" s="144"/>
      <c r="C2" s="144"/>
      <c r="D2" s="144"/>
      <c r="E2" s="144"/>
      <c r="F2" s="144"/>
    </row>
    <row r="3" spans="1:9" ht="12.75" customHeight="1" x14ac:dyDescent="0.2">
      <c r="A3" s="145"/>
      <c r="B3" s="145"/>
      <c r="C3" s="145"/>
      <c r="D3" s="145"/>
      <c r="E3" s="145"/>
      <c r="F3" s="145"/>
    </row>
    <row r="4" spans="1:9" ht="12.75" customHeight="1" x14ac:dyDescent="0.2">
      <c r="A4" s="146"/>
      <c r="B4" s="146"/>
      <c r="C4" s="146"/>
      <c r="D4" s="146"/>
      <c r="E4" s="146"/>
      <c r="F4" s="146"/>
    </row>
    <row r="5" spans="1:9" s="13" customFormat="1" ht="12" x14ac:dyDescent="0.2">
      <c r="A5" s="147"/>
      <c r="B5" s="147"/>
      <c r="C5" s="148"/>
      <c r="D5" s="20" t="s">
        <v>27</v>
      </c>
      <c r="E5" s="21" t="s">
        <v>28</v>
      </c>
      <c r="F5" s="20" t="s">
        <v>29</v>
      </c>
    </row>
    <row r="6" spans="1:9" s="13" customFormat="1" ht="12" x14ac:dyDescent="0.2">
      <c r="A6" s="142"/>
      <c r="B6" s="142"/>
      <c r="C6" s="142"/>
      <c r="D6" s="22" t="s">
        <v>30</v>
      </c>
      <c r="E6" s="23" t="s">
        <v>31</v>
      </c>
      <c r="F6" s="22" t="s">
        <v>32</v>
      </c>
    </row>
    <row r="7" spans="1:9" s="13" customFormat="1" ht="12" x14ac:dyDescent="0.2">
      <c r="A7" s="150"/>
      <c r="B7" s="150"/>
      <c r="C7" s="150"/>
      <c r="D7" s="150"/>
      <c r="E7" s="150"/>
      <c r="F7" s="150"/>
    </row>
    <row r="8" spans="1:9" s="13" customFormat="1" ht="12" x14ac:dyDescent="0.2">
      <c r="A8" s="151" t="s">
        <v>26</v>
      </c>
      <c r="B8" s="151"/>
      <c r="C8" s="151"/>
      <c r="D8" s="151"/>
      <c r="E8" s="151"/>
      <c r="F8" s="151"/>
      <c r="G8" s="45"/>
      <c r="H8" s="45"/>
      <c r="I8" s="45"/>
    </row>
    <row r="9" spans="1:9" s="13" customFormat="1" ht="12" x14ac:dyDescent="0.2">
      <c r="A9" s="151" t="s">
        <v>25</v>
      </c>
      <c r="B9" s="151"/>
      <c r="C9" s="151"/>
      <c r="D9" s="46">
        <v>2936747.8810000001</v>
      </c>
      <c r="E9" s="46">
        <v>2795118.17</v>
      </c>
      <c r="F9" s="46">
        <v>5731866.051</v>
      </c>
      <c r="G9" s="45"/>
      <c r="H9" s="45"/>
      <c r="I9" s="45"/>
    </row>
    <row r="10" spans="1:9" s="13" customFormat="1" ht="12" x14ac:dyDescent="0.2">
      <c r="A10" s="47"/>
      <c r="B10" s="152" t="s">
        <v>24</v>
      </c>
      <c r="C10" s="152"/>
      <c r="D10" s="48">
        <v>1568528.71</v>
      </c>
      <c r="E10" s="48">
        <v>2780509.2629999998</v>
      </c>
      <c r="F10" s="48">
        <v>4349037.9730000002</v>
      </c>
      <c r="G10" s="45"/>
      <c r="H10" s="45"/>
      <c r="I10" s="45"/>
    </row>
    <row r="11" spans="1:9" s="13" customFormat="1" ht="12" x14ac:dyDescent="0.2">
      <c r="A11" s="49"/>
      <c r="B11" s="49"/>
      <c r="C11" s="50" t="s">
        <v>33</v>
      </c>
      <c r="D11" s="48">
        <v>108677.342</v>
      </c>
      <c r="E11" s="48">
        <v>1321.9110000000001</v>
      </c>
      <c r="F11" s="48">
        <v>109999.253</v>
      </c>
      <c r="G11" s="45"/>
      <c r="H11" s="45"/>
      <c r="I11" s="45"/>
    </row>
    <row r="12" spans="1:9" s="13" customFormat="1" ht="12" x14ac:dyDescent="0.2">
      <c r="A12" s="49"/>
      <c r="B12" s="49"/>
      <c r="C12" s="50" t="s">
        <v>22</v>
      </c>
      <c r="D12" s="48">
        <v>881684.28200000001</v>
      </c>
      <c r="E12" s="48">
        <v>-555818.64800000004</v>
      </c>
      <c r="F12" s="48">
        <v>325865.63500000001</v>
      </c>
      <c r="G12" s="45"/>
      <c r="H12" s="45"/>
      <c r="I12" s="45"/>
    </row>
    <row r="13" spans="1:9" s="13" customFormat="1" ht="12" x14ac:dyDescent="0.2">
      <c r="A13" s="49"/>
      <c r="B13" s="49"/>
      <c r="C13" s="50" t="s">
        <v>34</v>
      </c>
      <c r="D13" s="48">
        <v>30000</v>
      </c>
      <c r="E13" s="48">
        <v>0</v>
      </c>
      <c r="F13" s="48">
        <v>30000</v>
      </c>
      <c r="G13" s="45"/>
      <c r="H13" s="45"/>
      <c r="I13" s="45"/>
    </row>
    <row r="14" spans="1:9" s="13" customFormat="1" ht="12" x14ac:dyDescent="0.2">
      <c r="A14" s="49"/>
      <c r="B14" s="51"/>
      <c r="C14" s="50" t="s">
        <v>35</v>
      </c>
      <c r="D14" s="48">
        <v>95799.501999999993</v>
      </c>
      <c r="E14" s="48">
        <v>3335005.9989999998</v>
      </c>
      <c r="F14" s="48">
        <v>3430805.5010000002</v>
      </c>
      <c r="G14" s="45"/>
      <c r="H14" s="45"/>
      <c r="I14" s="45"/>
    </row>
    <row r="15" spans="1:9" s="13" customFormat="1" ht="12" x14ac:dyDescent="0.2">
      <c r="A15" s="49"/>
      <c r="B15" s="51"/>
      <c r="C15" s="50" t="s">
        <v>36</v>
      </c>
      <c r="D15" s="48">
        <v>2126.027</v>
      </c>
      <c r="E15" s="48">
        <v>0</v>
      </c>
      <c r="F15" s="48">
        <v>2126.027</v>
      </c>
      <c r="G15" s="45"/>
      <c r="H15" s="45"/>
      <c r="I15" s="45"/>
    </row>
    <row r="16" spans="1:9" s="13" customFormat="1" ht="12" x14ac:dyDescent="0.2">
      <c r="A16" s="49"/>
      <c r="B16" s="51"/>
      <c r="C16" s="50" t="s">
        <v>37</v>
      </c>
      <c r="D16" s="48">
        <v>0</v>
      </c>
      <c r="E16" s="48">
        <v>0</v>
      </c>
      <c r="F16" s="48">
        <v>0</v>
      </c>
      <c r="G16" s="45"/>
      <c r="H16" s="45"/>
      <c r="I16" s="45"/>
    </row>
    <row r="17" spans="1:9" s="13" customFormat="1" ht="12" x14ac:dyDescent="0.2">
      <c r="A17" s="49"/>
      <c r="B17" s="51"/>
      <c r="C17" s="50" t="s">
        <v>38</v>
      </c>
      <c r="D17" s="48">
        <v>1371.7909999999999</v>
      </c>
      <c r="E17" s="48">
        <v>0</v>
      </c>
      <c r="F17" s="48">
        <v>1371.7909999999999</v>
      </c>
      <c r="G17" s="45"/>
      <c r="H17" s="45"/>
      <c r="I17" s="45"/>
    </row>
    <row r="18" spans="1:9" s="13" customFormat="1" ht="12" x14ac:dyDescent="0.2">
      <c r="A18" s="49"/>
      <c r="B18" s="49"/>
      <c r="C18" s="50" t="s">
        <v>39</v>
      </c>
      <c r="D18" s="48">
        <v>448869.76699999999</v>
      </c>
      <c r="E18" s="48">
        <v>0</v>
      </c>
      <c r="F18" s="48">
        <v>448869.76699999999</v>
      </c>
      <c r="G18" s="45"/>
      <c r="H18" s="45"/>
      <c r="I18" s="45"/>
    </row>
    <row r="19" spans="1:9" s="13" customFormat="1" ht="12" x14ac:dyDescent="0.2">
      <c r="A19" s="47"/>
      <c r="B19" s="153" t="s">
        <v>19</v>
      </c>
      <c r="C19" s="153"/>
      <c r="D19" s="48">
        <v>1368219.17</v>
      </c>
      <c r="E19" s="48">
        <v>14608.906999999999</v>
      </c>
      <c r="F19" s="48">
        <v>1382828.078</v>
      </c>
      <c r="G19" s="45"/>
      <c r="H19" s="45"/>
      <c r="I19" s="45"/>
    </row>
    <row r="20" spans="1:9" s="13" customFormat="1" ht="12" x14ac:dyDescent="0.2">
      <c r="A20" s="49"/>
      <c r="B20" s="49"/>
      <c r="C20" s="50" t="s">
        <v>40</v>
      </c>
      <c r="D20" s="48">
        <v>781700.00100000005</v>
      </c>
      <c r="E20" s="48">
        <v>0</v>
      </c>
      <c r="F20" s="48">
        <v>781700.00100000005</v>
      </c>
      <c r="G20" s="45"/>
      <c r="H20" s="45"/>
      <c r="I20" s="45"/>
    </row>
    <row r="21" spans="1:9" s="13" customFormat="1" ht="12" x14ac:dyDescent="0.2">
      <c r="A21" s="49"/>
      <c r="B21" s="49"/>
      <c r="C21" s="50" t="s">
        <v>41</v>
      </c>
      <c r="D21" s="52">
        <v>1</v>
      </c>
      <c r="E21" s="48">
        <v>0</v>
      </c>
      <c r="F21" s="48">
        <v>1</v>
      </c>
      <c r="G21" s="45"/>
      <c r="H21" s="45"/>
      <c r="I21" s="45"/>
    </row>
    <row r="22" spans="1:9" s="13" customFormat="1" ht="12" x14ac:dyDescent="0.2">
      <c r="A22" s="49"/>
      <c r="B22" s="49"/>
      <c r="C22" s="50" t="s">
        <v>42</v>
      </c>
      <c r="D22" s="48">
        <v>81587.929999999993</v>
      </c>
      <c r="E22" s="48">
        <v>14785.359</v>
      </c>
      <c r="F22" s="48">
        <v>96373.289000000004</v>
      </c>
      <c r="G22" s="45"/>
      <c r="H22" s="45"/>
      <c r="I22" s="45"/>
    </row>
    <row r="23" spans="1:9" s="13" customFormat="1" ht="12" x14ac:dyDescent="0.2">
      <c r="A23" s="49"/>
      <c r="B23" s="49"/>
      <c r="C23" s="50" t="s">
        <v>43</v>
      </c>
      <c r="D23" s="48">
        <v>285720.23800000001</v>
      </c>
      <c r="E23" s="48">
        <v>100</v>
      </c>
      <c r="F23" s="48">
        <v>285820.23800000001</v>
      </c>
      <c r="G23" s="45"/>
      <c r="H23" s="45"/>
      <c r="I23" s="45"/>
    </row>
    <row r="24" spans="1:9" s="13" customFormat="1" ht="12" x14ac:dyDescent="0.2">
      <c r="A24" s="49"/>
      <c r="B24" s="49"/>
      <c r="C24" s="50" t="s">
        <v>16</v>
      </c>
      <c r="D24" s="48">
        <v>219211</v>
      </c>
      <c r="E24" s="48">
        <v>-276.452</v>
      </c>
      <c r="F24" s="48">
        <v>218934.54800000001</v>
      </c>
      <c r="G24" s="45"/>
      <c r="H24" s="45"/>
      <c r="I24" s="45"/>
    </row>
    <row r="25" spans="1:9" s="13" customFormat="1" ht="12" x14ac:dyDescent="0.2">
      <c r="A25" s="151" t="s">
        <v>12</v>
      </c>
      <c r="B25" s="151"/>
      <c r="C25" s="151"/>
      <c r="D25" s="46">
        <v>2936747.8810000001</v>
      </c>
      <c r="E25" s="46">
        <v>2795118.17</v>
      </c>
      <c r="F25" s="46">
        <v>5731866.051</v>
      </c>
      <c r="G25" s="45"/>
      <c r="H25" s="45"/>
      <c r="I25" s="45"/>
    </row>
    <row r="26" spans="1:9" s="13" customFormat="1" ht="12" x14ac:dyDescent="0.2">
      <c r="A26" s="47"/>
      <c r="B26" s="152" t="s">
        <v>11</v>
      </c>
      <c r="C26" s="152"/>
      <c r="D26" s="48">
        <v>3276650.82</v>
      </c>
      <c r="E26" s="48">
        <v>2672728.9109999998</v>
      </c>
      <c r="F26" s="48">
        <v>5949379.7309999997</v>
      </c>
      <c r="G26" s="45"/>
      <c r="H26" s="45"/>
      <c r="I26" s="45"/>
    </row>
    <row r="27" spans="1:9" s="13" customFormat="1" ht="12" x14ac:dyDescent="0.2">
      <c r="A27" s="49"/>
      <c r="B27" s="49"/>
      <c r="C27" s="50" t="s">
        <v>10</v>
      </c>
      <c r="D27" s="48">
        <v>323640.73</v>
      </c>
      <c r="E27" s="48">
        <v>1841414.77</v>
      </c>
      <c r="F27" s="48">
        <v>2165055.5</v>
      </c>
      <c r="G27" s="45"/>
      <c r="H27" s="45"/>
      <c r="I27" s="45"/>
    </row>
    <row r="28" spans="1:9" s="13" customFormat="1" ht="12" x14ac:dyDescent="0.2">
      <c r="A28" s="49"/>
      <c r="B28" s="49"/>
      <c r="C28" s="50" t="s">
        <v>44</v>
      </c>
      <c r="D28" s="48">
        <v>399914.56400000001</v>
      </c>
      <c r="E28" s="48">
        <v>0</v>
      </c>
      <c r="F28" s="48">
        <v>399914.56400000001</v>
      </c>
      <c r="G28" s="45"/>
      <c r="H28" s="45"/>
      <c r="I28" s="45"/>
    </row>
    <row r="29" spans="1:9" s="13" customFormat="1" ht="12" x14ac:dyDescent="0.2">
      <c r="A29" s="49"/>
      <c r="B29" s="49"/>
      <c r="C29" s="50" t="s">
        <v>45</v>
      </c>
      <c r="D29" s="48">
        <v>68699.91</v>
      </c>
      <c r="E29" s="48">
        <v>754914.61399999994</v>
      </c>
      <c r="F29" s="48">
        <v>823614.52500000002</v>
      </c>
      <c r="G29" s="45"/>
      <c r="H29" s="45"/>
      <c r="I29" s="45"/>
    </row>
    <row r="30" spans="1:9" s="13" customFormat="1" ht="12" x14ac:dyDescent="0.2">
      <c r="A30" s="49"/>
      <c r="B30" s="49"/>
      <c r="C30" s="50" t="s">
        <v>46</v>
      </c>
      <c r="D30" s="48">
        <v>0</v>
      </c>
      <c r="E30" s="48">
        <v>23097.841</v>
      </c>
      <c r="F30" s="48">
        <v>23097.841</v>
      </c>
      <c r="G30" s="45"/>
      <c r="H30" s="45"/>
      <c r="I30" s="45"/>
    </row>
    <row r="31" spans="1:9" s="13" customFormat="1" ht="12" x14ac:dyDescent="0.2">
      <c r="A31" s="49"/>
      <c r="B31" s="49"/>
      <c r="C31" s="50" t="s">
        <v>47</v>
      </c>
      <c r="D31" s="48">
        <v>2399869.767</v>
      </c>
      <c r="E31" s="48">
        <v>0</v>
      </c>
      <c r="F31" s="48">
        <v>2399869.767</v>
      </c>
      <c r="G31" s="45"/>
      <c r="H31" s="45"/>
      <c r="I31" s="45"/>
    </row>
    <row r="32" spans="1:9" s="13" customFormat="1" ht="12" x14ac:dyDescent="0.2">
      <c r="A32" s="49"/>
      <c r="B32" s="51"/>
      <c r="C32" s="50" t="s">
        <v>48</v>
      </c>
      <c r="D32" s="48">
        <v>15118.285</v>
      </c>
      <c r="E32" s="48">
        <v>53301.684999999998</v>
      </c>
      <c r="F32" s="48">
        <v>68419.97</v>
      </c>
      <c r="G32" s="45"/>
      <c r="H32" s="45"/>
      <c r="I32" s="45"/>
    </row>
    <row r="33" spans="1:9" s="13" customFormat="1" ht="12" x14ac:dyDescent="0.2">
      <c r="A33" s="49"/>
      <c r="B33" s="53"/>
      <c r="C33" s="50" t="s">
        <v>49</v>
      </c>
      <c r="D33" s="48">
        <v>69407.562999999995</v>
      </c>
      <c r="E33" s="48">
        <v>0</v>
      </c>
      <c r="F33" s="48">
        <v>69407.562999999995</v>
      </c>
      <c r="G33" s="45"/>
      <c r="H33" s="45"/>
      <c r="I33" s="45"/>
    </row>
    <row r="34" spans="1:9" s="13" customFormat="1" ht="12" x14ac:dyDescent="0.2">
      <c r="A34" s="54"/>
      <c r="B34" s="152" t="s">
        <v>3</v>
      </c>
      <c r="C34" s="152"/>
      <c r="D34" s="48">
        <v>-339902.93900000001</v>
      </c>
      <c r="E34" s="48">
        <v>122389.25900000001</v>
      </c>
      <c r="F34" s="48">
        <v>-217513.68</v>
      </c>
      <c r="G34" s="45"/>
      <c r="H34" s="45"/>
      <c r="I34" s="45"/>
    </row>
    <row r="35" spans="1:9" s="13" customFormat="1" ht="12" x14ac:dyDescent="0.2">
      <c r="A35" s="54"/>
      <c r="B35" s="55"/>
      <c r="C35" s="56" t="s">
        <v>50</v>
      </c>
      <c r="D35" s="57">
        <v>11166.162</v>
      </c>
      <c r="E35" s="57">
        <v>0</v>
      </c>
      <c r="F35" s="57">
        <v>11166.162</v>
      </c>
      <c r="G35" s="45"/>
      <c r="H35" s="45"/>
      <c r="I35" s="45"/>
    </row>
    <row r="36" spans="1:9" s="13" customFormat="1" ht="12" x14ac:dyDescent="0.2">
      <c r="A36" s="54"/>
      <c r="B36" s="55"/>
      <c r="C36" s="58" t="s">
        <v>51</v>
      </c>
      <c r="D36" s="48">
        <v>0</v>
      </c>
      <c r="E36" s="48">
        <v>122389.25900000001</v>
      </c>
      <c r="F36" s="48">
        <v>122389.25900000001</v>
      </c>
      <c r="G36" s="45"/>
      <c r="H36" s="45"/>
      <c r="I36" s="45"/>
    </row>
    <row r="37" spans="1:9" s="13" customFormat="1" ht="12" x14ac:dyDescent="0.2">
      <c r="A37" s="54"/>
      <c r="B37" s="55"/>
      <c r="C37" s="88" t="s">
        <v>67</v>
      </c>
      <c r="D37" s="89">
        <v>-351069.10100000002</v>
      </c>
      <c r="E37" s="89">
        <v>0</v>
      </c>
      <c r="F37" s="89">
        <v>-351069.10100000002</v>
      </c>
      <c r="G37" s="45"/>
      <c r="H37" s="45"/>
      <c r="I37" s="45"/>
    </row>
    <row r="38" spans="1:9" s="13" customFormat="1" ht="6" customHeight="1" x14ac:dyDescent="0.2">
      <c r="A38" s="149"/>
      <c r="B38" s="149"/>
      <c r="C38" s="149"/>
      <c r="D38" s="149"/>
      <c r="E38" s="149"/>
      <c r="F38" s="149"/>
      <c r="G38" s="45"/>
      <c r="H38" s="45"/>
      <c r="I38" s="45"/>
    </row>
    <row r="39" spans="1:9" s="6" customFormat="1" ht="36" customHeight="1" x14ac:dyDescent="0.2">
      <c r="A39" s="154" t="s">
        <v>52</v>
      </c>
      <c r="B39" s="154"/>
      <c r="C39" s="154"/>
      <c r="D39" s="154"/>
      <c r="E39" s="154"/>
      <c r="F39" s="154"/>
      <c r="G39" s="4"/>
      <c r="H39" s="4"/>
      <c r="I39" s="4"/>
    </row>
    <row r="40" spans="1:9" s="6" customFormat="1" ht="13.5" customHeight="1" x14ac:dyDescent="0.2">
      <c r="A40" s="158" t="s">
        <v>62</v>
      </c>
      <c r="B40" s="158"/>
      <c r="C40" s="158"/>
      <c r="D40" s="158"/>
      <c r="E40" s="158"/>
      <c r="F40" s="158"/>
      <c r="G40" s="4"/>
      <c r="H40" s="4"/>
      <c r="I40" s="4"/>
    </row>
    <row r="41" spans="1:9" s="13" customFormat="1" ht="12" x14ac:dyDescent="0.2">
      <c r="A41" s="155" t="s">
        <v>63</v>
      </c>
      <c r="B41" s="155"/>
      <c r="C41" s="155"/>
      <c r="D41" s="155"/>
      <c r="E41" s="155"/>
      <c r="F41" s="155"/>
      <c r="G41" s="45"/>
      <c r="H41" s="45"/>
      <c r="I41" s="45"/>
    </row>
    <row r="42" spans="1:9" s="13" customFormat="1" ht="5.25" customHeight="1" x14ac:dyDescent="0.2">
      <c r="A42" s="156"/>
      <c r="B42" s="156"/>
      <c r="C42" s="156"/>
      <c r="D42" s="156"/>
      <c r="E42" s="156"/>
      <c r="F42" s="156"/>
      <c r="G42" s="45"/>
      <c r="H42" s="45"/>
      <c r="I42" s="45"/>
    </row>
    <row r="43" spans="1:9" s="13" customFormat="1" ht="12" x14ac:dyDescent="0.2">
      <c r="A43" s="157" t="s">
        <v>71</v>
      </c>
      <c r="B43" s="157"/>
      <c r="C43" s="157"/>
      <c r="D43" s="157"/>
      <c r="E43" s="157"/>
      <c r="F43" s="157"/>
      <c r="G43" s="45"/>
      <c r="H43" s="45"/>
      <c r="I43" s="45"/>
    </row>
    <row r="44" spans="1:9" ht="5.25" customHeight="1" x14ac:dyDescent="0.2">
      <c r="A44" s="149"/>
      <c r="B44" s="149"/>
      <c r="C44" s="149"/>
      <c r="D44" s="149"/>
      <c r="E44" s="149"/>
      <c r="F44" s="149"/>
      <c r="G44" s="45"/>
      <c r="H44" s="45"/>
      <c r="I44" s="45"/>
    </row>
    <row r="45" spans="1:9" x14ac:dyDescent="0.2">
      <c r="A45" s="149" t="s">
        <v>60</v>
      </c>
      <c r="B45" s="149"/>
      <c r="C45" s="149"/>
      <c r="D45" s="149"/>
      <c r="E45" s="149"/>
      <c r="F45" s="149"/>
      <c r="G45" s="45"/>
      <c r="H45" s="45"/>
      <c r="I45" s="45"/>
    </row>
    <row r="46" spans="1:9" x14ac:dyDescent="0.2">
      <c r="A46" s="149" t="s">
        <v>53</v>
      </c>
      <c r="B46" s="149"/>
      <c r="C46" s="149"/>
      <c r="D46" s="149"/>
      <c r="E46" s="149"/>
      <c r="F46" s="149"/>
      <c r="G46" s="45"/>
      <c r="H46" s="45"/>
      <c r="I46" s="45"/>
    </row>
    <row r="48" spans="1:9" x14ac:dyDescent="0.2">
      <c r="D48" s="14"/>
    </row>
    <row r="49" spans="4:4" x14ac:dyDescent="0.2">
      <c r="D49" s="14"/>
    </row>
    <row r="51" spans="4:4" x14ac:dyDescent="0.2">
      <c r="D51" s="14"/>
    </row>
  </sheetData>
  <mergeCells count="23">
    <mergeCell ref="A45:F45"/>
    <mergeCell ref="A46:F46"/>
    <mergeCell ref="A39:F39"/>
    <mergeCell ref="A41:F41"/>
    <mergeCell ref="A42:F42"/>
    <mergeCell ref="A43:F43"/>
    <mergeCell ref="A44:F44"/>
    <mergeCell ref="A40:F40"/>
    <mergeCell ref="A38:F38"/>
    <mergeCell ref="A7:F7"/>
    <mergeCell ref="A8:F8"/>
    <mergeCell ref="A9:C9"/>
    <mergeCell ref="B10:C10"/>
    <mergeCell ref="B19:C19"/>
    <mergeCell ref="A25:C25"/>
    <mergeCell ref="B26:C26"/>
    <mergeCell ref="B34:C34"/>
    <mergeCell ref="A6:C6"/>
    <mergeCell ref="A1:F1"/>
    <mergeCell ref="A2:F2"/>
    <mergeCell ref="A3:F3"/>
    <mergeCell ref="A4:F4"/>
    <mergeCell ref="A5:C5"/>
  </mergeCells>
  <pageMargins left="0" right="0" top="0" bottom="0" header="0" footer="0"/>
  <pageSetup paperSize="2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workbookViewId="0">
      <selection sqref="A1:S1"/>
    </sheetView>
  </sheetViews>
  <sheetFormatPr defaultRowHeight="12.75" x14ac:dyDescent="0.2"/>
  <cols>
    <col min="1" max="2" width="1.7109375" style="1" customWidth="1"/>
    <col min="3" max="3" width="33.7109375" style="1" customWidth="1"/>
    <col min="4" max="10" width="13.7109375" style="2" customWidth="1"/>
    <col min="11" max="19" width="13.7109375" style="1" customWidth="1"/>
    <col min="20" max="16384" width="9.140625" style="1"/>
  </cols>
  <sheetData>
    <row r="1" spans="1:19" s="11" customFormat="1" ht="14.25" customHeight="1" x14ac:dyDescent="0.2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</row>
    <row r="2" spans="1:19" s="11" customFormat="1" ht="15" customHeight="1" x14ac:dyDescent="0.2">
      <c r="A2" s="137" t="s">
        <v>56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</row>
    <row r="3" spans="1:19" s="11" customFormat="1" ht="14.25" customHeight="1" x14ac:dyDescent="0.2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</row>
    <row r="4" spans="1:19" s="11" customFormat="1" ht="14.25" customHeight="1" x14ac:dyDescent="0.2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</row>
    <row r="5" spans="1:19" s="7" customFormat="1" ht="12" x14ac:dyDescent="0.2">
      <c r="A5" s="140"/>
      <c r="B5" s="140"/>
      <c r="C5" s="141"/>
      <c r="D5" s="10">
        <v>1998</v>
      </c>
      <c r="E5" s="10">
        <v>1999</v>
      </c>
      <c r="F5" s="10">
        <v>2000</v>
      </c>
      <c r="G5" s="10">
        <v>2001</v>
      </c>
      <c r="H5" s="10">
        <v>2002</v>
      </c>
      <c r="I5" s="10">
        <v>2003</v>
      </c>
      <c r="J5" s="10">
        <v>2004</v>
      </c>
      <c r="K5" s="10">
        <v>2005</v>
      </c>
      <c r="L5" s="10">
        <v>2006</v>
      </c>
      <c r="M5" s="10">
        <v>2007</v>
      </c>
      <c r="N5" s="10">
        <v>2008</v>
      </c>
      <c r="O5" s="10">
        <v>2009</v>
      </c>
      <c r="P5" s="10">
        <v>2010</v>
      </c>
      <c r="Q5" s="10">
        <v>2011</v>
      </c>
      <c r="R5" s="10">
        <v>2012</v>
      </c>
      <c r="S5" s="16">
        <v>2013</v>
      </c>
    </row>
    <row r="6" spans="1:19" s="6" customFormat="1" ht="12" x14ac:dyDescent="0.2">
      <c r="A6" s="162"/>
      <c r="B6" s="162"/>
      <c r="C6" s="16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7"/>
    </row>
    <row r="7" spans="1:19" s="6" customFormat="1" ht="12" x14ac:dyDescent="0.2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</row>
    <row r="8" spans="1:19" s="6" customFormat="1" ht="12" x14ac:dyDescent="0.2">
      <c r="A8" s="30" t="s">
        <v>26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19" s="7" customFormat="1" ht="12" x14ac:dyDescent="0.2">
      <c r="A9" s="123" t="s">
        <v>25</v>
      </c>
      <c r="B9" s="123"/>
      <c r="C9" s="123"/>
      <c r="D9" s="31">
        <v>1984914</v>
      </c>
      <c r="E9" s="31">
        <v>1985533</v>
      </c>
      <c r="F9" s="31">
        <v>1962060</v>
      </c>
      <c r="G9" s="31">
        <v>1954914</v>
      </c>
      <c r="H9" s="31">
        <v>1965488</v>
      </c>
      <c r="I9" s="31">
        <v>1950600</v>
      </c>
      <c r="J9" s="32">
        <v>2046385</v>
      </c>
      <c r="K9" s="32">
        <v>2030725</v>
      </c>
      <c r="L9" s="32">
        <v>2031457</v>
      </c>
      <c r="M9" s="32">
        <v>2071387</v>
      </c>
      <c r="N9" s="32">
        <v>1998349</v>
      </c>
      <c r="O9" s="32">
        <v>2017733</v>
      </c>
      <c r="P9" s="32">
        <v>2300685</v>
      </c>
      <c r="Q9" s="32">
        <v>2181241</v>
      </c>
      <c r="R9" s="32">
        <v>2358853.16</v>
      </c>
      <c r="S9" s="32">
        <v>3287816.9818800003</v>
      </c>
    </row>
    <row r="10" spans="1:19" s="7" customFormat="1" ht="12" x14ac:dyDescent="0.2">
      <c r="A10" s="33"/>
      <c r="B10" s="124" t="s">
        <v>24</v>
      </c>
      <c r="C10" s="124"/>
      <c r="D10" s="34">
        <v>484468</v>
      </c>
      <c r="E10" s="34">
        <v>470946</v>
      </c>
      <c r="F10" s="34">
        <v>512486</v>
      </c>
      <c r="G10" s="34">
        <v>570020</v>
      </c>
      <c r="H10" s="34">
        <v>626525</v>
      </c>
      <c r="I10" s="34">
        <v>568169</v>
      </c>
      <c r="J10" s="35">
        <v>647131</v>
      </c>
      <c r="K10" s="34">
        <v>934881</v>
      </c>
      <c r="L10" s="34">
        <v>833776</v>
      </c>
      <c r="M10" s="34">
        <f>SUM(M11:M14)</f>
        <v>784206</v>
      </c>
      <c r="N10" s="34">
        <v>774639</v>
      </c>
      <c r="O10" s="34">
        <f>SUM(O11:O14)</f>
        <v>771843</v>
      </c>
      <c r="P10" s="34">
        <f>SUM(P11:P14)</f>
        <v>987318</v>
      </c>
      <c r="Q10" s="34">
        <f>SUM(Q11:Q14)</f>
        <v>832015</v>
      </c>
      <c r="R10" s="34">
        <f>SUM(R11:R14)</f>
        <v>918448.054</v>
      </c>
      <c r="S10" s="34">
        <f>SUM(S11:S14)</f>
        <v>1119658.9434499999</v>
      </c>
    </row>
    <row r="11" spans="1:19" s="6" customFormat="1" ht="12" x14ac:dyDescent="0.2">
      <c r="A11" s="4"/>
      <c r="B11" s="4"/>
      <c r="C11" s="36" t="s">
        <v>23</v>
      </c>
      <c r="D11" s="34">
        <v>27027</v>
      </c>
      <c r="E11" s="34">
        <v>27144</v>
      </c>
      <c r="F11" s="34">
        <v>1327</v>
      </c>
      <c r="G11" s="34">
        <v>7878</v>
      </c>
      <c r="H11" s="34">
        <v>44882</v>
      </c>
      <c r="I11" s="34">
        <v>65200</v>
      </c>
      <c r="J11" s="34">
        <v>86373</v>
      </c>
      <c r="K11" s="34">
        <v>89567</v>
      </c>
      <c r="L11" s="34">
        <v>134953</v>
      </c>
      <c r="M11" s="34">
        <v>127079</v>
      </c>
      <c r="N11" s="34">
        <v>64358</v>
      </c>
      <c r="O11" s="34">
        <v>130487</v>
      </c>
      <c r="P11" s="34">
        <v>336884</v>
      </c>
      <c r="Q11" s="34">
        <v>79256</v>
      </c>
      <c r="R11" s="34">
        <v>76517.591</v>
      </c>
      <c r="S11" s="34">
        <v>107639.8131</v>
      </c>
    </row>
    <row r="12" spans="1:19" s="6" customFormat="1" ht="12" x14ac:dyDescent="0.2">
      <c r="A12" s="4"/>
      <c r="B12" s="4"/>
      <c r="C12" s="36" t="s">
        <v>22</v>
      </c>
      <c r="D12" s="34">
        <v>431618</v>
      </c>
      <c r="E12" s="34">
        <v>422994</v>
      </c>
      <c r="F12" s="34">
        <v>488010</v>
      </c>
      <c r="G12" s="34">
        <v>545015</v>
      </c>
      <c r="H12" s="34">
        <v>564860</v>
      </c>
      <c r="I12" s="34">
        <v>475353</v>
      </c>
      <c r="J12" s="34">
        <v>524390</v>
      </c>
      <c r="K12" s="34">
        <v>817130</v>
      </c>
      <c r="L12" s="34">
        <v>678411</v>
      </c>
      <c r="M12" s="34">
        <v>633949</v>
      </c>
      <c r="N12" s="34">
        <v>674404</v>
      </c>
      <c r="O12" s="34">
        <v>607127</v>
      </c>
      <c r="P12" s="34">
        <v>619391</v>
      </c>
      <c r="Q12" s="34">
        <v>697517</v>
      </c>
      <c r="R12" s="34">
        <v>804559.05099999998</v>
      </c>
      <c r="S12" s="34">
        <v>956569.28399999999</v>
      </c>
    </row>
    <row r="13" spans="1:19" s="6" customFormat="1" ht="12" x14ac:dyDescent="0.2">
      <c r="A13" s="4"/>
      <c r="B13" s="37"/>
      <c r="C13" s="36" t="s">
        <v>21</v>
      </c>
      <c r="D13" s="34">
        <v>25090</v>
      </c>
      <c r="E13" s="34">
        <v>17590</v>
      </c>
      <c r="F13" s="34">
        <v>17590</v>
      </c>
      <c r="G13" s="34">
        <v>16936</v>
      </c>
      <c r="H13" s="34">
        <v>16665</v>
      </c>
      <c r="I13" s="34">
        <v>16623</v>
      </c>
      <c r="J13" s="34">
        <v>16646</v>
      </c>
      <c r="K13" s="34">
        <v>11526</v>
      </c>
      <c r="L13" s="34">
        <v>3395</v>
      </c>
      <c r="M13" s="34">
        <v>3924</v>
      </c>
      <c r="N13" s="34">
        <v>3756</v>
      </c>
      <c r="O13" s="34">
        <v>3544</v>
      </c>
      <c r="P13" s="34">
        <v>3680</v>
      </c>
      <c r="Q13" s="34">
        <v>3490</v>
      </c>
      <c r="R13" s="34">
        <v>3698.1379999999999</v>
      </c>
      <c r="S13" s="34">
        <v>3497.8178800000001</v>
      </c>
    </row>
    <row r="14" spans="1:19" s="6" customFormat="1" ht="12" x14ac:dyDescent="0.2">
      <c r="A14" s="4"/>
      <c r="B14" s="38"/>
      <c r="C14" s="36" t="s">
        <v>20</v>
      </c>
      <c r="D14" s="34">
        <v>733</v>
      </c>
      <c r="E14" s="34">
        <v>3218</v>
      </c>
      <c r="F14" s="34">
        <v>5559</v>
      </c>
      <c r="G14" s="34">
        <v>191</v>
      </c>
      <c r="H14" s="34">
        <v>118</v>
      </c>
      <c r="I14" s="34">
        <v>10993</v>
      </c>
      <c r="J14" s="34">
        <v>19722</v>
      </c>
      <c r="K14" s="34">
        <v>16658</v>
      </c>
      <c r="L14" s="34">
        <v>17017</v>
      </c>
      <c r="M14" s="34">
        <v>19254</v>
      </c>
      <c r="N14" s="34">
        <v>32121</v>
      </c>
      <c r="O14" s="34">
        <v>30685</v>
      </c>
      <c r="P14" s="39">
        <v>27363</v>
      </c>
      <c r="Q14" s="39">
        <v>51752</v>
      </c>
      <c r="R14" s="39">
        <v>33673.273999999998</v>
      </c>
      <c r="S14" s="39">
        <v>51952.028469999997</v>
      </c>
    </row>
    <row r="15" spans="1:19" s="7" customFormat="1" ht="12" x14ac:dyDescent="0.2">
      <c r="A15" s="33"/>
      <c r="B15" s="124" t="s">
        <v>19</v>
      </c>
      <c r="C15" s="124"/>
      <c r="D15" s="34">
        <v>1500154</v>
      </c>
      <c r="E15" s="34">
        <v>1514398</v>
      </c>
      <c r="F15" s="34">
        <v>1449458</v>
      </c>
      <c r="G15" s="34">
        <v>1384894</v>
      </c>
      <c r="H15" s="34">
        <v>1338963</v>
      </c>
      <c r="I15" s="34">
        <v>1382432</v>
      </c>
      <c r="J15" s="34">
        <v>1395180</v>
      </c>
      <c r="K15" s="34">
        <v>1095843</v>
      </c>
      <c r="L15" s="34">
        <v>1116612</v>
      </c>
      <c r="M15" s="34">
        <f>SUM(M16:M19)</f>
        <v>1175057</v>
      </c>
      <c r="N15" s="34">
        <v>1137976</v>
      </c>
      <c r="O15" s="34">
        <f>SUM(O16:O20)</f>
        <v>1169083</v>
      </c>
      <c r="P15" s="34">
        <f>SUM(P16:P19)</f>
        <v>1221183</v>
      </c>
      <c r="Q15" s="34">
        <f>SUM(Q16:Q19)</f>
        <v>1273337</v>
      </c>
      <c r="R15" s="34">
        <f>SUM(R16:R19)</f>
        <v>1266930.8670000001</v>
      </c>
      <c r="S15" s="34">
        <f>SUM(S16:S19)</f>
        <v>1368219.1704500001</v>
      </c>
    </row>
    <row r="16" spans="1:19" s="6" customFormat="1" ht="12" x14ac:dyDescent="0.2">
      <c r="A16" s="4"/>
      <c r="B16" s="4"/>
      <c r="C16" s="36" t="s">
        <v>18</v>
      </c>
      <c r="D16" s="34">
        <v>773377</v>
      </c>
      <c r="E16" s="34">
        <v>794004</v>
      </c>
      <c r="F16" s="34">
        <v>777390</v>
      </c>
      <c r="G16" s="34">
        <v>778608</v>
      </c>
      <c r="H16" s="34">
        <v>784004</v>
      </c>
      <c r="I16" s="34">
        <v>818924</v>
      </c>
      <c r="J16" s="34">
        <v>835852</v>
      </c>
      <c r="K16" s="34">
        <v>610842</v>
      </c>
      <c r="L16" s="34">
        <v>628022</v>
      </c>
      <c r="M16" s="34">
        <v>658680</v>
      </c>
      <c r="N16" s="34">
        <v>636525</v>
      </c>
      <c r="O16" s="34">
        <v>665134</v>
      </c>
      <c r="P16" s="34">
        <v>706865</v>
      </c>
      <c r="Q16" s="34">
        <v>742421</v>
      </c>
      <c r="R16" s="34">
        <v>759499.00199999998</v>
      </c>
      <c r="S16" s="34">
        <v>781700.00199999998</v>
      </c>
    </row>
    <row r="17" spans="1:20" s="6" customFormat="1" ht="12" x14ac:dyDescent="0.2">
      <c r="A17" s="4"/>
      <c r="B17" s="4"/>
      <c r="C17" s="36" t="s">
        <v>17</v>
      </c>
      <c r="D17" s="34">
        <v>478856</v>
      </c>
      <c r="E17" s="34">
        <v>471432</v>
      </c>
      <c r="F17" s="34">
        <v>435471</v>
      </c>
      <c r="G17" s="34">
        <v>365464</v>
      </c>
      <c r="H17" s="34">
        <v>310041</v>
      </c>
      <c r="I17" s="34">
        <v>315241</v>
      </c>
      <c r="J17" s="34">
        <v>318215</v>
      </c>
      <c r="K17" s="34">
        <v>314731</v>
      </c>
      <c r="L17" s="34">
        <v>313414</v>
      </c>
      <c r="M17" s="34">
        <v>303551</v>
      </c>
      <c r="N17" s="34">
        <v>295783</v>
      </c>
      <c r="O17" s="34">
        <v>295120</v>
      </c>
      <c r="P17" s="34">
        <v>289984</v>
      </c>
      <c r="Q17" s="34">
        <v>296545</v>
      </c>
      <c r="R17" s="34">
        <v>288013.86499999999</v>
      </c>
      <c r="S17" s="34">
        <v>367308.16845</v>
      </c>
    </row>
    <row r="18" spans="1:20" s="6" customFormat="1" ht="12" x14ac:dyDescent="0.2">
      <c r="A18" s="4"/>
      <c r="B18" s="37"/>
      <c r="C18" s="36" t="s">
        <v>16</v>
      </c>
      <c r="D18" s="34">
        <v>247921</v>
      </c>
      <c r="E18" s="34">
        <v>248962</v>
      </c>
      <c r="F18" s="34">
        <v>236597</v>
      </c>
      <c r="G18" s="34">
        <v>240822</v>
      </c>
      <c r="H18" s="34">
        <v>244918</v>
      </c>
      <c r="I18" s="34">
        <v>248267</v>
      </c>
      <c r="J18" s="34">
        <v>241113</v>
      </c>
      <c r="K18" s="34">
        <v>170270</v>
      </c>
      <c r="L18" s="34">
        <v>175176</v>
      </c>
      <c r="M18" s="34">
        <v>212826</v>
      </c>
      <c r="N18" s="34">
        <v>205668</v>
      </c>
      <c r="O18" s="34">
        <v>208829</v>
      </c>
      <c r="P18" s="34">
        <v>224334</v>
      </c>
      <c r="Q18" s="34">
        <v>234371</v>
      </c>
      <c r="R18" s="34">
        <v>219418</v>
      </c>
      <c r="S18" s="34">
        <v>219211</v>
      </c>
    </row>
    <row r="19" spans="1:20" s="6" customFormat="1" ht="12" x14ac:dyDescent="0.2">
      <c r="A19" s="4"/>
      <c r="B19" s="38"/>
      <c r="C19" s="36" t="s">
        <v>15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</row>
    <row r="20" spans="1:20" s="7" customFormat="1" ht="12" x14ac:dyDescent="0.2">
      <c r="A20" s="33"/>
      <c r="B20" s="124" t="s">
        <v>14</v>
      </c>
      <c r="C20" s="124"/>
      <c r="D20" s="34">
        <v>292</v>
      </c>
      <c r="E20" s="34">
        <v>189</v>
      </c>
      <c r="F20" s="34">
        <v>116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448869.76699999999</v>
      </c>
    </row>
    <row r="21" spans="1:20" s="7" customFormat="1" ht="12" x14ac:dyDescent="0.2">
      <c r="A21" s="40"/>
      <c r="B21" s="124" t="s">
        <v>13</v>
      </c>
      <c r="C21" s="124"/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4074</v>
      </c>
      <c r="K21" s="34">
        <v>0</v>
      </c>
      <c r="L21" s="34">
        <v>81069</v>
      </c>
      <c r="M21" s="34">
        <v>112124</v>
      </c>
      <c r="N21" s="34">
        <v>85734</v>
      </c>
      <c r="O21" s="34">
        <v>76807</v>
      </c>
      <c r="P21" s="39">
        <v>92184</v>
      </c>
      <c r="Q21" s="39">
        <v>75889</v>
      </c>
      <c r="R21" s="39">
        <v>173474.239</v>
      </c>
      <c r="S21" s="39">
        <v>351069.10098000005</v>
      </c>
    </row>
    <row r="22" spans="1:20" s="7" customFormat="1" ht="12" x14ac:dyDescent="0.2">
      <c r="A22" s="123" t="s">
        <v>12</v>
      </c>
      <c r="B22" s="123"/>
      <c r="C22" s="123"/>
      <c r="D22" s="32">
        <v>1984914</v>
      </c>
      <c r="E22" s="32">
        <v>1985533</v>
      </c>
      <c r="F22" s="32">
        <v>1962060</v>
      </c>
      <c r="G22" s="32">
        <v>1954914</v>
      </c>
      <c r="H22" s="32">
        <v>1965488</v>
      </c>
      <c r="I22" s="32">
        <v>1950600</v>
      </c>
      <c r="J22" s="32">
        <v>2046385</v>
      </c>
      <c r="K22" s="32">
        <v>2030725</v>
      </c>
      <c r="L22" s="32">
        <v>2031457</v>
      </c>
      <c r="M22" s="32">
        <v>2071387</v>
      </c>
      <c r="N22" s="32">
        <v>1998349</v>
      </c>
      <c r="O22" s="32">
        <v>2017733</v>
      </c>
      <c r="P22" s="32">
        <v>2300685</v>
      </c>
      <c r="Q22" s="32">
        <v>2181241</v>
      </c>
      <c r="R22" s="32">
        <v>2358853.1610000003</v>
      </c>
      <c r="S22" s="32">
        <v>3287816.9818799999</v>
      </c>
    </row>
    <row r="23" spans="1:20" s="7" customFormat="1" ht="12" x14ac:dyDescent="0.2">
      <c r="A23" s="33"/>
      <c r="B23" s="124" t="s">
        <v>11</v>
      </c>
      <c r="C23" s="124"/>
      <c r="D23" s="34">
        <f>SUM(D24:D29)</f>
        <v>1525697</v>
      </c>
      <c r="E23" s="34">
        <f>SUM(E24:E29)</f>
        <v>1475756</v>
      </c>
      <c r="F23" s="34">
        <v>1366807</v>
      </c>
      <c r="G23" s="34">
        <f>SUM(G24:G29)</f>
        <v>1344479</v>
      </c>
      <c r="H23" s="34">
        <f>SUM(H24:H29)</f>
        <v>1391537</v>
      </c>
      <c r="I23" s="34">
        <f>SUM(I24:I29)</f>
        <v>1609882</v>
      </c>
      <c r="J23" s="34">
        <f>SUM(J24:J29)</f>
        <v>2006367</v>
      </c>
      <c r="K23" s="34">
        <v>1939695</v>
      </c>
      <c r="L23" s="34">
        <v>1987305</v>
      </c>
      <c r="M23" s="34">
        <f>SUM(M24:M29)</f>
        <v>2017758</v>
      </c>
      <c r="N23" s="34">
        <v>1931132</v>
      </c>
      <c r="O23" s="34">
        <f>SUM(O24:O29)</f>
        <v>1943124</v>
      </c>
      <c r="P23" s="34">
        <f>SUM(P24:P29)</f>
        <v>2220382</v>
      </c>
      <c r="Q23" s="34">
        <f>SUM(Q24:Q29)</f>
        <v>2107431</v>
      </c>
      <c r="R23" s="34">
        <f>SUM(R24:R29)</f>
        <v>2279967.0100000002</v>
      </c>
      <c r="S23" s="34">
        <f>SUM(S24:S29)</f>
        <v>3207271.20701</v>
      </c>
    </row>
    <row r="24" spans="1:20" s="6" customFormat="1" ht="12" x14ac:dyDescent="0.2">
      <c r="A24" s="4"/>
      <c r="B24" s="4"/>
      <c r="C24" s="36" t="s">
        <v>10</v>
      </c>
      <c r="D24" s="34">
        <v>262223</v>
      </c>
      <c r="E24" s="34">
        <v>268744</v>
      </c>
      <c r="F24" s="34">
        <f>280906500.89/1000</f>
        <v>280906.50088999997</v>
      </c>
      <c r="G24" s="34">
        <v>377007</v>
      </c>
      <c r="H24" s="34">
        <v>355068</v>
      </c>
      <c r="I24" s="34">
        <v>322184</v>
      </c>
      <c r="J24" s="34">
        <v>315131</v>
      </c>
      <c r="K24" s="34">
        <v>298514</v>
      </c>
      <c r="L24" s="34">
        <v>287848</v>
      </c>
      <c r="M24" s="34">
        <v>303954</v>
      </c>
      <c r="N24" s="34">
        <v>323130</v>
      </c>
      <c r="O24" s="34">
        <v>343409</v>
      </c>
      <c r="P24" s="34">
        <v>419100</v>
      </c>
      <c r="Q24" s="34">
        <v>426198</v>
      </c>
      <c r="R24" s="34">
        <v>355869.527</v>
      </c>
      <c r="S24" s="34">
        <v>348372.40583</v>
      </c>
    </row>
    <row r="25" spans="1:20" s="6" customFormat="1" ht="12" x14ac:dyDescent="0.2">
      <c r="A25" s="4"/>
      <c r="B25" s="4"/>
      <c r="C25" s="36" t="s">
        <v>9</v>
      </c>
      <c r="D25" s="34">
        <v>0</v>
      </c>
      <c r="E25" s="34">
        <v>0</v>
      </c>
      <c r="F25" s="34">
        <v>9906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75000</v>
      </c>
      <c r="R25" s="34">
        <v>320000</v>
      </c>
      <c r="S25" s="34">
        <v>400000</v>
      </c>
    </row>
    <row r="26" spans="1:20" s="6" customFormat="1" ht="12" x14ac:dyDescent="0.2">
      <c r="A26" s="4"/>
      <c r="B26" s="4"/>
      <c r="C26" s="36" t="s">
        <v>8</v>
      </c>
      <c r="D26" s="34">
        <v>833817</v>
      </c>
      <c r="E26" s="34">
        <v>814691</v>
      </c>
      <c r="F26" s="34">
        <f>743399500/1000</f>
        <v>743399.5</v>
      </c>
      <c r="G26" s="34">
        <v>673156</v>
      </c>
      <c r="H26" s="34">
        <v>800000</v>
      </c>
      <c r="I26" s="34">
        <v>1050000</v>
      </c>
      <c r="J26" s="34">
        <v>1500000</v>
      </c>
      <c r="K26" s="34">
        <v>1500000</v>
      </c>
      <c r="L26" s="34">
        <v>1550000</v>
      </c>
      <c r="M26" s="34">
        <v>1550000</v>
      </c>
      <c r="N26" s="34">
        <v>1450000</v>
      </c>
      <c r="O26" s="34">
        <v>1450000</v>
      </c>
      <c r="P26" s="34">
        <v>1650000</v>
      </c>
      <c r="Q26" s="34">
        <v>1450000</v>
      </c>
      <c r="R26" s="34">
        <v>1450000</v>
      </c>
      <c r="S26" s="34">
        <v>2298869.767</v>
      </c>
    </row>
    <row r="27" spans="1:20" s="6" customFormat="1" ht="12" x14ac:dyDescent="0.2">
      <c r="A27" s="4"/>
      <c r="B27" s="4"/>
      <c r="C27" s="36" t="s">
        <v>7</v>
      </c>
      <c r="D27" s="34">
        <v>413444</v>
      </c>
      <c r="E27" s="34">
        <v>374258</v>
      </c>
      <c r="F27" s="34">
        <v>315681</v>
      </c>
      <c r="G27" s="34">
        <v>277351</v>
      </c>
      <c r="H27" s="34">
        <v>216645</v>
      </c>
      <c r="I27" s="34">
        <v>214992</v>
      </c>
      <c r="J27" s="34">
        <v>165872</v>
      </c>
      <c r="K27" s="34">
        <v>111766</v>
      </c>
      <c r="L27" s="34">
        <v>118214</v>
      </c>
      <c r="M27" s="34">
        <v>118742</v>
      </c>
      <c r="N27" s="34">
        <v>119550</v>
      </c>
      <c r="O27" s="34">
        <v>120713</v>
      </c>
      <c r="P27" s="34">
        <v>120622</v>
      </c>
      <c r="Q27" s="34">
        <v>127051</v>
      </c>
      <c r="R27" s="34">
        <v>126383.308</v>
      </c>
      <c r="S27" s="34">
        <v>127014.39867</v>
      </c>
    </row>
    <row r="28" spans="1:20" s="6" customFormat="1" ht="12" x14ac:dyDescent="0.2">
      <c r="A28" s="4"/>
      <c r="B28" s="4"/>
      <c r="C28" s="36" t="s">
        <v>6</v>
      </c>
      <c r="D28" s="34">
        <v>4775</v>
      </c>
      <c r="E28" s="34">
        <v>4937</v>
      </c>
      <c r="F28" s="34">
        <v>5056</v>
      </c>
      <c r="G28" s="34">
        <v>5556</v>
      </c>
      <c r="H28" s="34">
        <v>5853</v>
      </c>
      <c r="I28" s="34">
        <v>5624</v>
      </c>
      <c r="J28" s="34">
        <v>1314</v>
      </c>
      <c r="K28" s="34">
        <v>1814</v>
      </c>
      <c r="L28" s="34">
        <v>2314</v>
      </c>
      <c r="M28" s="34">
        <v>16637</v>
      </c>
      <c r="N28" s="34">
        <v>10588</v>
      </c>
      <c r="O28" s="34">
        <v>10588</v>
      </c>
      <c r="P28" s="34">
        <v>11088</v>
      </c>
      <c r="Q28" s="34">
        <v>14118</v>
      </c>
      <c r="R28" s="34">
        <v>14618.285</v>
      </c>
      <c r="S28" s="34">
        <v>15118.28529</v>
      </c>
    </row>
    <row r="29" spans="1:20" s="6" customFormat="1" ht="12" x14ac:dyDescent="0.2">
      <c r="A29" s="4"/>
      <c r="B29" s="38"/>
      <c r="C29" s="36" t="s">
        <v>5</v>
      </c>
      <c r="D29" s="34">
        <v>11438</v>
      </c>
      <c r="E29" s="34">
        <v>13126</v>
      </c>
      <c r="F29" s="34">
        <v>11857</v>
      </c>
      <c r="G29" s="34">
        <v>11409</v>
      </c>
      <c r="H29" s="34">
        <v>13971</v>
      </c>
      <c r="I29" s="34">
        <v>17082</v>
      </c>
      <c r="J29" s="34">
        <v>24050</v>
      </c>
      <c r="K29" s="34">
        <v>27601</v>
      </c>
      <c r="L29" s="34">
        <v>28929</v>
      </c>
      <c r="M29" s="34">
        <v>28425</v>
      </c>
      <c r="N29" s="34">
        <v>27864</v>
      </c>
      <c r="O29" s="34">
        <v>18414</v>
      </c>
      <c r="P29" s="34">
        <v>19572</v>
      </c>
      <c r="Q29" s="34">
        <v>15064</v>
      </c>
      <c r="R29" s="34">
        <v>13095.89</v>
      </c>
      <c r="S29" s="34">
        <v>17896.35022</v>
      </c>
    </row>
    <row r="30" spans="1:20" s="7" customFormat="1" ht="12" x14ac:dyDescent="0.2">
      <c r="A30" s="41"/>
      <c r="B30" s="124" t="s">
        <v>4</v>
      </c>
      <c r="C30" s="124"/>
      <c r="D30" s="34">
        <v>40697</v>
      </c>
      <c r="E30" s="34">
        <v>42519</v>
      </c>
      <c r="F30" s="34">
        <v>46932</v>
      </c>
      <c r="G30" s="34">
        <v>43077</v>
      </c>
      <c r="H30" s="34">
        <v>48823</v>
      </c>
      <c r="I30" s="34">
        <v>50622</v>
      </c>
      <c r="J30" s="34">
        <v>40018</v>
      </c>
      <c r="K30" s="34">
        <v>41596</v>
      </c>
      <c r="L30" s="34">
        <v>44152</v>
      </c>
      <c r="M30" s="34">
        <v>53630</v>
      </c>
      <c r="N30" s="34">
        <v>67217</v>
      </c>
      <c r="O30" s="34">
        <v>74609</v>
      </c>
      <c r="P30" s="34">
        <v>80303</v>
      </c>
      <c r="Q30" s="34">
        <v>73810</v>
      </c>
      <c r="R30" s="34">
        <v>78886.150999999998</v>
      </c>
      <c r="S30" s="34">
        <v>80545.774870000008</v>
      </c>
    </row>
    <row r="31" spans="1:20" s="7" customFormat="1" ht="12" x14ac:dyDescent="0.2">
      <c r="A31" s="42"/>
      <c r="B31" s="125" t="s">
        <v>3</v>
      </c>
      <c r="C31" s="125"/>
      <c r="D31" s="34">
        <v>418520</v>
      </c>
      <c r="E31" s="34">
        <v>467259</v>
      </c>
      <c r="F31" s="34">
        <v>548323</v>
      </c>
      <c r="G31" s="34">
        <v>567358</v>
      </c>
      <c r="H31" s="34">
        <v>525128</v>
      </c>
      <c r="I31" s="34">
        <v>290096</v>
      </c>
      <c r="J31" s="34">
        <v>0</v>
      </c>
      <c r="K31" s="34">
        <v>49434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</row>
    <row r="32" spans="1:20" s="7" customFormat="1" ht="12" x14ac:dyDescent="0.2">
      <c r="A32" s="30" t="s">
        <v>2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7" t="s">
        <v>0</v>
      </c>
    </row>
    <row r="33" spans="1:21" s="7" customFormat="1" ht="12" x14ac:dyDescent="0.2">
      <c r="A33" s="124" t="s">
        <v>1</v>
      </c>
      <c r="B33" s="124"/>
      <c r="C33" s="124"/>
      <c r="D33" s="34">
        <v>1081634</v>
      </c>
      <c r="E33" s="34">
        <v>1047139</v>
      </c>
      <c r="F33" s="34">
        <v>901135</v>
      </c>
      <c r="G33" s="34">
        <v>817536</v>
      </c>
      <c r="H33" s="34">
        <v>813835</v>
      </c>
      <c r="I33" s="34">
        <v>1092336</v>
      </c>
      <c r="J33" s="34">
        <v>1399254</v>
      </c>
      <c r="K33" s="34">
        <v>1046409</v>
      </c>
      <c r="L33" s="34">
        <v>1197681</v>
      </c>
      <c r="M33" s="34">
        <v>1287181</v>
      </c>
      <c r="N33" s="34">
        <v>1223710</v>
      </c>
      <c r="O33" s="34">
        <v>1245890</v>
      </c>
      <c r="P33" s="34">
        <v>1313367</v>
      </c>
      <c r="Q33" s="34">
        <v>1349226</v>
      </c>
      <c r="R33" s="34">
        <v>1440405</v>
      </c>
      <c r="S33" s="34">
        <v>1719288</v>
      </c>
      <c r="U33" s="83"/>
    </row>
    <row r="34" spans="1:21" s="7" customFormat="1" ht="12" x14ac:dyDescent="0.2">
      <c r="A34" s="168" t="s">
        <v>57</v>
      </c>
      <c r="B34" s="168"/>
      <c r="C34" s="168"/>
      <c r="D34" s="39">
        <v>3586</v>
      </c>
      <c r="E34" s="39">
        <v>3448</v>
      </c>
      <c r="F34" s="39">
        <v>2923</v>
      </c>
      <c r="G34" s="39">
        <v>2630</v>
      </c>
      <c r="H34" s="39">
        <v>2601</v>
      </c>
      <c r="I34" s="39">
        <v>3451</v>
      </c>
      <c r="J34" s="39">
        <v>4381</v>
      </c>
      <c r="K34" s="43">
        <v>3248</v>
      </c>
      <c r="L34" s="43">
        <v>3687</v>
      </c>
      <c r="M34" s="43">
        <v>3929</v>
      </c>
      <c r="N34" s="43">
        <v>3689</v>
      </c>
      <c r="O34" s="43">
        <v>3734</v>
      </c>
      <c r="P34" s="43">
        <v>3935</v>
      </c>
      <c r="Q34" s="43">
        <v>4004</v>
      </c>
      <c r="R34" s="43">
        <v>4275</v>
      </c>
      <c r="S34" s="43">
        <v>5032</v>
      </c>
      <c r="U34" s="3"/>
    </row>
    <row r="35" spans="1:21" s="6" customFormat="1" ht="5.25" customHeight="1" x14ac:dyDescent="0.2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6" t="s">
        <v>0</v>
      </c>
    </row>
    <row r="36" spans="1:21" s="90" customFormat="1" ht="11.25" customHeight="1" x14ac:dyDescent="0.2">
      <c r="A36" s="166" t="s">
        <v>58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</row>
    <row r="37" spans="1:21" s="90" customFormat="1" ht="11.25" customHeight="1" x14ac:dyDescent="0.2">
      <c r="A37" s="166" t="s">
        <v>59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</row>
    <row r="38" spans="1:21" s="7" customFormat="1" ht="5.25" customHeight="1" x14ac:dyDescent="0.2">
      <c r="A38" s="164"/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</row>
    <row r="39" spans="1:21" s="90" customFormat="1" ht="11.25" customHeight="1" x14ac:dyDescent="0.2">
      <c r="A39" s="165" t="s">
        <v>71</v>
      </c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</row>
    <row r="40" spans="1:21" s="5" customFormat="1" ht="5.25" customHeight="1" x14ac:dyDescent="0.2">
      <c r="A40" s="164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</row>
    <row r="41" spans="1:21" s="29" customFormat="1" ht="11.25" customHeight="1" x14ac:dyDescent="0.2">
      <c r="A41" s="163" t="s">
        <v>60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</row>
    <row r="42" spans="1:21" s="29" customFormat="1" ht="11.25" customHeight="1" x14ac:dyDescent="0.2">
      <c r="A42" s="163" t="s">
        <v>53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</row>
    <row r="44" spans="1:21" x14ac:dyDescent="0.2">
      <c r="P44" s="3"/>
      <c r="Q44" s="3"/>
    </row>
    <row r="45" spans="1:21" x14ac:dyDescent="0.2">
      <c r="D45" s="24"/>
      <c r="E45" s="24"/>
      <c r="F45" s="24"/>
      <c r="G45" s="24"/>
      <c r="H45" s="24"/>
      <c r="I45" s="24"/>
      <c r="J45" s="24"/>
      <c r="K45" s="24"/>
      <c r="L45" s="24"/>
      <c r="M45" s="25"/>
      <c r="N45" s="25"/>
      <c r="O45" s="25"/>
      <c r="P45" s="26"/>
      <c r="Q45" s="26"/>
      <c r="R45" s="26"/>
      <c r="S45" s="26"/>
    </row>
    <row r="46" spans="1:21" x14ac:dyDescent="0.2">
      <c r="D46" s="27"/>
      <c r="E46" s="27"/>
      <c r="F46" s="27"/>
      <c r="G46" s="27"/>
      <c r="H46" s="27"/>
      <c r="I46" s="27"/>
      <c r="J46" s="27"/>
      <c r="K46" s="26"/>
      <c r="L46" s="26"/>
      <c r="M46" s="26"/>
      <c r="N46" s="26"/>
      <c r="O46" s="26"/>
      <c r="P46" s="26"/>
      <c r="Q46" s="26"/>
      <c r="R46" s="26"/>
      <c r="S46" s="26"/>
    </row>
    <row r="47" spans="1:21" x14ac:dyDescent="0.2"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</row>
  </sheetData>
  <mergeCells count="26">
    <mergeCell ref="A22:C22"/>
    <mergeCell ref="B23:C23"/>
    <mergeCell ref="B30:C30"/>
    <mergeCell ref="B31:C31"/>
    <mergeCell ref="A9:C9"/>
    <mergeCell ref="B10:C10"/>
    <mergeCell ref="B15:C15"/>
    <mergeCell ref="B20:C20"/>
    <mergeCell ref="B21:C21"/>
    <mergeCell ref="A37:S37"/>
    <mergeCell ref="A36:S36"/>
    <mergeCell ref="A35:S35"/>
    <mergeCell ref="A33:C33"/>
    <mergeCell ref="A34:C34"/>
    <mergeCell ref="A42:S42"/>
    <mergeCell ref="A41:S41"/>
    <mergeCell ref="A40:S40"/>
    <mergeCell ref="A39:S39"/>
    <mergeCell ref="A38:S38"/>
    <mergeCell ref="A1:S1"/>
    <mergeCell ref="A3:S3"/>
    <mergeCell ref="A4:S4"/>
    <mergeCell ref="A7:S7"/>
    <mergeCell ref="A5:C5"/>
    <mergeCell ref="A6:C6"/>
    <mergeCell ref="A2:S2"/>
  </mergeCells>
  <pageMargins left="0" right="0" top="0" bottom="0" header="0" footer="0"/>
  <pageSetup paperSize="9" orientation="landscape" r:id="rId1"/>
  <ignoredErrors>
    <ignoredError sqref="D23:S23 M15:S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2022</vt:lpstr>
      <vt:lpstr>Serie, dal 2014</vt:lpstr>
      <vt:lpstr>Restatement</vt:lpstr>
      <vt:lpstr>Serie, 1998-2013</vt:lpstr>
      <vt:lpstr>Restatement!Area_stampa</vt:lpstr>
      <vt:lpstr>'Serie, 1998-2013'!Area_stampa</vt:lpstr>
      <vt:lpstr>'Serie, 1998-2013'!Titoli_stampa</vt:lpstr>
    </vt:vector>
  </TitlesOfParts>
  <Company>Amministrazione Cantonale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Nepomuceno Ralf / t000534</dc:creator>
  <cp:lastModifiedBy>Nepomuceno Ralf / t000534</cp:lastModifiedBy>
  <cp:lastPrinted>2018-04-13T14:26:06Z</cp:lastPrinted>
  <dcterms:created xsi:type="dcterms:W3CDTF">2015-10-30T07:47:14Z</dcterms:created>
  <dcterms:modified xsi:type="dcterms:W3CDTF">2024-01-10T13:56:20Z</dcterms:modified>
</cp:coreProperties>
</file>