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14 Salute\"/>
    </mc:Choice>
  </mc:AlternateContent>
  <bookViews>
    <workbookView xWindow="0" yWindow="0" windowWidth="28800" windowHeight="11100"/>
  </bookViews>
  <sheets>
    <sheet name="Serie dal 2011" sheetId="2" r:id="rId1"/>
    <sheet name="2001-2010" sheetId="3" r:id="rId2"/>
    <sheet name="1988-2000" sheetId="1" r:id="rId3"/>
  </sheets>
  <calcPr calcId="162913"/>
</workbook>
</file>

<file path=xl/calcChain.xml><?xml version="1.0" encoding="utf-8"?>
<calcChain xmlns="http://schemas.openxmlformats.org/spreadsheetml/2006/main">
  <c r="Q43" i="1" l="1"/>
  <c r="R51" i="1"/>
  <c r="R48" i="1"/>
  <c r="R44" i="1"/>
  <c r="Q34" i="1"/>
  <c r="R42" i="1"/>
  <c r="R39" i="1"/>
  <c r="R36" i="1"/>
  <c r="R35" i="1"/>
  <c r="P51" i="1"/>
  <c r="P48" i="1"/>
  <c r="P47" i="1"/>
  <c r="P46" i="1"/>
  <c r="P45" i="1"/>
  <c r="P44" i="1"/>
  <c r="P42" i="1"/>
  <c r="P39" i="1"/>
  <c r="P38" i="1"/>
  <c r="P37" i="1"/>
  <c r="P36" i="1"/>
  <c r="P35" i="1"/>
  <c r="P33" i="1"/>
  <c r="P30" i="1"/>
  <c r="P29" i="1"/>
  <c r="P28" i="1"/>
  <c r="P27" i="1"/>
  <c r="P26" i="1"/>
  <c r="N51" i="1"/>
  <c r="N48" i="1"/>
  <c r="N47" i="1"/>
  <c r="N46" i="1"/>
  <c r="N45" i="1"/>
  <c r="N44" i="1"/>
  <c r="N42" i="1"/>
  <c r="N39" i="1"/>
  <c r="N38" i="1"/>
  <c r="N37" i="1"/>
  <c r="N36" i="1"/>
  <c r="N35" i="1"/>
  <c r="N33" i="1"/>
  <c r="N30" i="1"/>
  <c r="N29" i="1"/>
  <c r="N28" i="1"/>
  <c r="N27" i="1"/>
  <c r="N26" i="1"/>
  <c r="L48" i="1"/>
  <c r="L47" i="1"/>
  <c r="L46" i="1"/>
  <c r="L45" i="1"/>
  <c r="L44" i="1"/>
  <c r="L39" i="1"/>
  <c r="L38" i="1"/>
  <c r="L37" i="1"/>
  <c r="L36" i="1"/>
  <c r="L35" i="1"/>
  <c r="L33" i="1"/>
  <c r="L30" i="1"/>
  <c r="L29" i="1"/>
  <c r="L28" i="1"/>
  <c r="L27" i="1"/>
  <c r="L26" i="1"/>
  <c r="J51" i="1"/>
  <c r="J47" i="1"/>
  <c r="J46" i="1"/>
  <c r="J45" i="1"/>
  <c r="J42" i="1"/>
  <c r="J38" i="1"/>
  <c r="J37" i="1"/>
  <c r="J36" i="1"/>
  <c r="J33" i="1"/>
  <c r="J29" i="1"/>
  <c r="J28" i="1"/>
  <c r="J27" i="1"/>
  <c r="H51" i="1"/>
  <c r="H47" i="1"/>
  <c r="H46" i="1"/>
  <c r="H45" i="1"/>
  <c r="H42" i="1"/>
  <c r="H38" i="1"/>
  <c r="H37" i="1"/>
  <c r="H36" i="1"/>
  <c r="H33" i="1"/>
  <c r="H29" i="1"/>
  <c r="H28" i="1"/>
  <c r="H27" i="1"/>
  <c r="F51" i="1"/>
  <c r="F47" i="1"/>
  <c r="F46" i="1"/>
  <c r="F45" i="1"/>
  <c r="F42" i="1"/>
  <c r="F38" i="1"/>
  <c r="F37" i="1"/>
  <c r="F36" i="1"/>
  <c r="F33" i="1"/>
  <c r="F29" i="1"/>
  <c r="F28" i="1"/>
  <c r="F27" i="1"/>
  <c r="D45" i="1"/>
  <c r="D46" i="1"/>
  <c r="D47" i="1"/>
  <c r="D51" i="1"/>
  <c r="D36" i="1"/>
  <c r="D37" i="1"/>
  <c r="D38" i="1"/>
  <c r="D42" i="1"/>
  <c r="D27" i="1"/>
  <c r="D28" i="1"/>
  <c r="D29" i="1"/>
  <c r="D33" i="1"/>
  <c r="P22" i="1"/>
  <c r="P21" i="1"/>
  <c r="P20" i="1"/>
  <c r="N22" i="1"/>
  <c r="N21" i="1"/>
  <c r="N20" i="1"/>
  <c r="L22" i="1"/>
  <c r="L21" i="1"/>
  <c r="L20" i="1"/>
  <c r="J22" i="1"/>
  <c r="J21" i="1"/>
  <c r="J20" i="1"/>
  <c r="H22" i="1"/>
  <c r="H21" i="1"/>
  <c r="H20" i="1"/>
  <c r="F22" i="1"/>
  <c r="F21" i="1"/>
  <c r="F20" i="1"/>
  <c r="D21" i="1"/>
  <c r="D22" i="1"/>
  <c r="D20" i="1"/>
  <c r="P17" i="1"/>
  <c r="P16" i="1"/>
  <c r="P15" i="1"/>
  <c r="N17" i="1"/>
  <c r="N16" i="1"/>
  <c r="N15" i="1"/>
  <c r="L17" i="1"/>
  <c r="L16" i="1"/>
  <c r="L15" i="1"/>
  <c r="J17" i="1"/>
  <c r="J16" i="1"/>
  <c r="J15" i="1"/>
  <c r="H17" i="1"/>
  <c r="H16" i="1"/>
  <c r="H15" i="1"/>
  <c r="F17" i="1"/>
  <c r="F16" i="1"/>
  <c r="F15" i="1"/>
  <c r="D16" i="1"/>
  <c r="D17" i="1"/>
  <c r="D15" i="1"/>
  <c r="P12" i="1"/>
  <c r="P11" i="1"/>
  <c r="P10" i="1"/>
  <c r="N12" i="1"/>
  <c r="N11" i="1"/>
  <c r="N10" i="1"/>
  <c r="L12" i="1"/>
  <c r="L11" i="1"/>
  <c r="L10" i="1"/>
  <c r="J12" i="1"/>
  <c r="J11" i="1"/>
  <c r="J10" i="1"/>
  <c r="H12" i="1"/>
  <c r="H11" i="1"/>
  <c r="H10" i="1"/>
  <c r="F12" i="1"/>
  <c r="F11" i="1"/>
  <c r="F10" i="1"/>
  <c r="D11" i="1"/>
  <c r="D12" i="1"/>
  <c r="D10" i="1"/>
  <c r="L33" i="3"/>
  <c r="L30" i="3"/>
  <c r="L29" i="3"/>
  <c r="L28" i="3"/>
  <c r="L26" i="3"/>
  <c r="J33" i="3"/>
  <c r="J30" i="3"/>
  <c r="J29" i="3"/>
  <c r="J28" i="3"/>
  <c r="J26" i="3"/>
  <c r="H33" i="3"/>
  <c r="H30" i="3"/>
  <c r="H29" i="3"/>
  <c r="H28" i="3"/>
  <c r="H26" i="3"/>
  <c r="F33" i="3"/>
  <c r="F30" i="3"/>
  <c r="F29" i="3"/>
  <c r="F28" i="3"/>
  <c r="F26" i="3"/>
  <c r="D28" i="3"/>
  <c r="D29" i="3"/>
  <c r="D30" i="3"/>
  <c r="D33" i="3"/>
  <c r="D26" i="3"/>
  <c r="T51" i="3"/>
  <c r="T50" i="3"/>
  <c r="T49" i="3"/>
  <c r="T48" i="3"/>
  <c r="T47" i="3"/>
  <c r="T46" i="3"/>
  <c r="T45" i="3"/>
  <c r="T44" i="3"/>
  <c r="R51" i="3"/>
  <c r="R50" i="3"/>
  <c r="R49" i="3"/>
  <c r="R48" i="3"/>
  <c r="R47" i="3"/>
  <c r="R46" i="3"/>
  <c r="R45" i="3"/>
  <c r="R44" i="3"/>
  <c r="P51" i="3"/>
  <c r="P50" i="3"/>
  <c r="P49" i="3"/>
  <c r="P48" i="3"/>
  <c r="P47" i="3"/>
  <c r="P46" i="3"/>
  <c r="P45" i="3"/>
  <c r="P44" i="3"/>
  <c r="N45" i="3"/>
  <c r="N46" i="3"/>
  <c r="N47" i="3"/>
  <c r="N48" i="3"/>
  <c r="N49" i="3"/>
  <c r="N50" i="3"/>
  <c r="N51" i="3"/>
  <c r="N44" i="3"/>
  <c r="T42" i="3"/>
  <c r="T41" i="3"/>
  <c r="T40" i="3"/>
  <c r="T39" i="3"/>
  <c r="T38" i="3"/>
  <c r="T37" i="3"/>
  <c r="T36" i="3"/>
  <c r="T35" i="3"/>
  <c r="R42" i="3"/>
  <c r="R41" i="3"/>
  <c r="R40" i="3"/>
  <c r="R39" i="3"/>
  <c r="R38" i="3"/>
  <c r="R37" i="3"/>
  <c r="R36" i="3"/>
  <c r="R35" i="3"/>
  <c r="P42" i="3"/>
  <c r="P41" i="3"/>
  <c r="P40" i="3"/>
  <c r="P39" i="3"/>
  <c r="P38" i="3"/>
  <c r="P37" i="3"/>
  <c r="P36" i="3"/>
  <c r="P35" i="3"/>
  <c r="N36" i="3"/>
  <c r="N37" i="3"/>
  <c r="N38" i="3"/>
  <c r="N39" i="3"/>
  <c r="N40" i="3"/>
  <c r="N41" i="3"/>
  <c r="N42" i="3"/>
  <c r="N35" i="3"/>
  <c r="T33" i="3"/>
  <c r="T32" i="3"/>
  <c r="T31" i="3"/>
  <c r="T30" i="3"/>
  <c r="T29" i="3"/>
  <c r="T28" i="3"/>
  <c r="T27" i="3"/>
  <c r="T26" i="3"/>
  <c r="Q33" i="3"/>
  <c r="Q25" i="3"/>
  <c r="R33" i="3"/>
  <c r="Q32" i="3"/>
  <c r="R32" i="3"/>
  <c r="Q31" i="3"/>
  <c r="R31" i="3"/>
  <c r="Q30" i="3"/>
  <c r="R30" i="3"/>
  <c r="Q29" i="3"/>
  <c r="R29" i="3"/>
  <c r="Q28" i="3"/>
  <c r="R28" i="3"/>
  <c r="Q27" i="3"/>
  <c r="R27" i="3"/>
  <c r="Q26" i="3"/>
  <c r="R26" i="3"/>
  <c r="P33" i="3"/>
  <c r="P32" i="3"/>
  <c r="P31" i="3"/>
  <c r="P30" i="3"/>
  <c r="P29" i="3"/>
  <c r="P28" i="3"/>
  <c r="P27" i="3"/>
  <c r="P26" i="3"/>
  <c r="N27" i="3"/>
  <c r="N28" i="3"/>
  <c r="N29" i="3"/>
  <c r="N30" i="3"/>
  <c r="N31" i="3"/>
  <c r="N32" i="3"/>
  <c r="N33" i="3"/>
  <c r="N26" i="3"/>
  <c r="T22" i="3"/>
  <c r="T21" i="3"/>
  <c r="T20" i="3"/>
  <c r="R22" i="3"/>
  <c r="R21" i="3"/>
  <c r="R20" i="3"/>
  <c r="P22" i="3"/>
  <c r="P21" i="3"/>
  <c r="P20" i="3"/>
  <c r="N22" i="3"/>
  <c r="N21" i="3"/>
  <c r="N20" i="3"/>
  <c r="L22" i="3"/>
  <c r="L21" i="3"/>
  <c r="L20" i="3"/>
  <c r="J22" i="3"/>
  <c r="J21" i="3"/>
  <c r="J20" i="3"/>
  <c r="H22" i="3"/>
  <c r="H21" i="3"/>
  <c r="H20" i="3"/>
  <c r="F22" i="3"/>
  <c r="F21" i="3"/>
  <c r="F20" i="3"/>
  <c r="D21" i="3"/>
  <c r="D22" i="3"/>
  <c r="D20" i="3"/>
  <c r="T17" i="3"/>
  <c r="T16" i="3"/>
  <c r="T15" i="3"/>
  <c r="R17" i="3"/>
  <c r="R16" i="3"/>
  <c r="R15" i="3"/>
  <c r="P17" i="3"/>
  <c r="P16" i="3"/>
  <c r="P15" i="3"/>
  <c r="N17" i="3"/>
  <c r="N16" i="3"/>
  <c r="N15" i="3"/>
  <c r="L17" i="3"/>
  <c r="L16" i="3"/>
  <c r="L15" i="3"/>
  <c r="J17" i="3"/>
  <c r="J16" i="3"/>
  <c r="J15" i="3"/>
  <c r="H17" i="3"/>
  <c r="H16" i="3"/>
  <c r="H15" i="3"/>
  <c r="F17" i="3"/>
  <c r="F16" i="3"/>
  <c r="F15" i="3"/>
  <c r="D16" i="3"/>
  <c r="D17" i="3"/>
  <c r="D15" i="3"/>
  <c r="T11" i="3"/>
  <c r="T12" i="3"/>
  <c r="Q11" i="3"/>
  <c r="R11" i="3"/>
  <c r="Q9" i="3"/>
  <c r="Q12" i="3"/>
  <c r="R12" i="3"/>
  <c r="P11" i="3"/>
  <c r="P12" i="3"/>
  <c r="N11" i="3"/>
  <c r="N12" i="3"/>
  <c r="L11" i="3"/>
  <c r="L12" i="3"/>
  <c r="J11" i="3"/>
  <c r="J12" i="3"/>
  <c r="H11" i="3"/>
  <c r="H12" i="3"/>
  <c r="F11" i="3"/>
  <c r="F12" i="3"/>
  <c r="T10" i="3"/>
  <c r="Q10" i="3"/>
  <c r="R10" i="3"/>
  <c r="P10" i="3"/>
  <c r="N10" i="3"/>
  <c r="L10" i="3"/>
  <c r="J10" i="3"/>
  <c r="H10" i="3"/>
  <c r="F10" i="3"/>
  <c r="D11" i="3"/>
  <c r="D12" i="3"/>
  <c r="D10" i="3"/>
  <c r="U43" i="3"/>
  <c r="U34" i="3"/>
  <c r="U25" i="3"/>
  <c r="U9" i="3"/>
  <c r="Q19" i="1"/>
  <c r="R21" i="1"/>
  <c r="Q14" i="1"/>
  <c r="R16" i="1"/>
  <c r="Q9" i="1"/>
  <c r="R11" i="1"/>
  <c r="R10" i="1"/>
  <c r="R12" i="1"/>
  <c r="R15" i="1"/>
  <c r="R17" i="1"/>
  <c r="R47" i="1"/>
  <c r="R37" i="1"/>
  <c r="R45" i="1"/>
  <c r="R22" i="1"/>
  <c r="R20" i="1"/>
  <c r="R38" i="1"/>
  <c r="R46" i="1"/>
  <c r="Q25" i="1"/>
  <c r="R26" i="1"/>
  <c r="R33" i="1"/>
  <c r="R30" i="1"/>
  <c r="R27" i="1"/>
  <c r="R28" i="1"/>
  <c r="R29" i="1"/>
</calcChain>
</file>

<file path=xl/sharedStrings.xml><?xml version="1.0" encoding="utf-8"?>
<sst xmlns="http://schemas.openxmlformats.org/spreadsheetml/2006/main" count="738" uniqueCount="95">
  <si>
    <t>1998</t>
  </si>
  <si>
    <r>
      <t>2006</t>
    </r>
    <r>
      <rPr>
        <b/>
        <vertAlign val="superscript"/>
        <sz val="9"/>
        <rFont val="Arial"/>
        <family val="2"/>
      </rPr>
      <t>2</t>
    </r>
  </si>
  <si>
    <t>2007</t>
  </si>
  <si>
    <t>2008</t>
  </si>
  <si>
    <t>2009</t>
  </si>
  <si>
    <t>%</t>
  </si>
  <si>
    <t>Sesso e classe d'età</t>
  </si>
  <si>
    <t>65-79</t>
  </si>
  <si>
    <t>Età media</t>
  </si>
  <si>
    <t>81,3</t>
  </si>
  <si>
    <t>82,0</t>
  </si>
  <si>
    <t>83,4</t>
  </si>
  <si>
    <t>83,6</t>
  </si>
  <si>
    <t>83,8</t>
  </si>
  <si>
    <t>84,0</t>
  </si>
  <si>
    <t>84,3</t>
  </si>
  <si>
    <t>84,5</t>
  </si>
  <si>
    <t>84,8</t>
  </si>
  <si>
    <t>84,9</t>
  </si>
  <si>
    <t>84,6</t>
  </si>
  <si>
    <t>84,7</t>
  </si>
  <si>
    <t>…</t>
  </si>
  <si>
    <t>Uomini</t>
  </si>
  <si>
    <t>79,0</t>
  </si>
  <si>
    <t>79,3</t>
  </si>
  <si>
    <t>80,3</t>
  </si>
  <si>
    <t>80,5</t>
  </si>
  <si>
    <t>80,7</t>
  </si>
  <si>
    <t>80,9</t>
  </si>
  <si>
    <t>80,8</t>
  </si>
  <si>
    <t>81,6</t>
  </si>
  <si>
    <t>81,4</t>
  </si>
  <si>
    <t>81,7</t>
  </si>
  <si>
    <t>81,8</t>
  </si>
  <si>
    <t>82,6</t>
  </si>
  <si>
    <t>Donne</t>
  </si>
  <si>
    <t>82,8</t>
  </si>
  <si>
    <t>85,0</t>
  </si>
  <si>
    <t>85,2</t>
  </si>
  <si>
    <t>85,5</t>
  </si>
  <si>
    <t>85,7</t>
  </si>
  <si>
    <t>85,8</t>
  </si>
  <si>
    <r>
      <t>Grado di dipendenza</t>
    </r>
    <r>
      <rPr>
        <b/>
        <vertAlign val="superscript"/>
        <sz val="8"/>
        <rFont val="Arial"/>
        <family val="2"/>
      </rPr>
      <t>3</t>
    </r>
  </si>
  <si>
    <r>
      <t>0</t>
    </r>
    <r>
      <rPr>
        <vertAlign val="superscript"/>
        <sz val="8"/>
        <rFont val="Arial"/>
        <family val="2"/>
      </rPr>
      <t>4</t>
    </r>
  </si>
  <si>
    <r>
      <t>I</t>
    </r>
    <r>
      <rPr>
        <vertAlign val="superscript"/>
        <sz val="8"/>
        <rFont val="Arial"/>
        <family val="2"/>
      </rPr>
      <t>4</t>
    </r>
  </si>
  <si>
    <t>II</t>
  </si>
  <si>
    <t>III</t>
  </si>
  <si>
    <t>IV</t>
  </si>
  <si>
    <t>Alto contenuto sanitario</t>
  </si>
  <si>
    <t>Casi non LAMal</t>
  </si>
  <si>
    <t>Sconosciuto</t>
  </si>
  <si>
    <t>I</t>
  </si>
  <si>
    <t>T_140203_01C</t>
  </si>
  <si>
    <t>2010</t>
  </si>
  <si>
    <t>2011</t>
  </si>
  <si>
    <t>1 (-20 min)</t>
  </si>
  <si>
    <t>2 (21-40 min)</t>
  </si>
  <si>
    <t>3 (41-60 min)</t>
  </si>
  <si>
    <t>4 (61-80 min)</t>
  </si>
  <si>
    <t>5 (81-100 min)</t>
  </si>
  <si>
    <t>7 (121-140 min)</t>
  </si>
  <si>
    <t>8 (141-160 min)</t>
  </si>
  <si>
    <t>9 (161-180 min)</t>
  </si>
  <si>
    <t>10 (181-200 min)</t>
  </si>
  <si>
    <t>12 (+220 min)</t>
  </si>
  <si>
    <t>6 (101-120 min)</t>
  </si>
  <si>
    <t>Ass.</t>
  </si>
  <si>
    <t>Ustat, ultima modifica:  09.01.2013</t>
  </si>
  <si>
    <r>
      <t>0</t>
    </r>
    <r>
      <rPr>
        <vertAlign val="superscript"/>
        <sz val="8"/>
        <rFont val="Arial"/>
        <family val="2"/>
      </rPr>
      <t>4</t>
    </r>
  </si>
  <si>
    <r>
      <t>I</t>
    </r>
    <r>
      <rPr>
        <vertAlign val="superscript"/>
        <sz val="8"/>
        <rFont val="Arial"/>
        <family val="2"/>
      </rPr>
      <t>4</t>
    </r>
  </si>
  <si>
    <r>
      <t>1</t>
    </r>
    <r>
      <rPr>
        <sz val="8"/>
        <rFont val="Arial"/>
        <family val="2"/>
      </rPr>
      <t>Più il grado è elevato, più la persona è dipendente dalle cure. Dal 1997 grado calcolato senza "capitolo 13" griglia Paillard. Fino al 1997 dati al 30.11.</t>
    </r>
  </si>
  <si>
    <r>
      <t>2</t>
    </r>
    <r>
      <rPr>
        <sz val="8"/>
        <rFont val="Arial"/>
        <family val="2"/>
      </rPr>
      <t>Dal 2006 esclusi gli appartamenti protetti in case per anziani.</t>
    </r>
  </si>
  <si>
    <r>
      <t>3</t>
    </r>
    <r>
      <rPr>
        <sz val="8"/>
        <rFont val="Arial"/>
        <family val="2"/>
      </rPr>
      <t>Dal 2001 al 2005 compresi gli ospiti nei centri diurni. Perciò questo totale non coincide con la prima riga.</t>
    </r>
  </si>
  <si>
    <r>
      <t>4</t>
    </r>
    <r>
      <rPr>
        <sz val="8"/>
        <rFont val="Arial"/>
        <family val="2"/>
      </rPr>
      <t>Dal 2001 al 2005 grado I compreso nel grado O.</t>
    </r>
  </si>
  <si>
    <t>2012</t>
  </si>
  <si>
    <t>2013</t>
  </si>
  <si>
    <r>
      <t>Grado di dipendenza</t>
    </r>
    <r>
      <rPr>
        <b/>
        <vertAlign val="superscript"/>
        <sz val="8"/>
        <color indexed="8"/>
        <rFont val="Arial"/>
        <family val="2"/>
      </rPr>
      <t>1</t>
    </r>
  </si>
  <si>
    <t>11 (201-220 min)</t>
  </si>
  <si>
    <t>2014</t>
  </si>
  <si>
    <r>
      <t>1</t>
    </r>
    <r>
      <rPr>
        <sz val="8"/>
        <rFont val="Arial"/>
        <family val="2"/>
      </rPr>
      <t>Più il grado è elevato, più la persona è dipendente dalle cure. Dal 1997 grado calcolato senza "capitolo 13" griglia Paillard. Fino al 1997 dati al 30.11.</t>
    </r>
  </si>
  <si>
    <r>
      <t>2</t>
    </r>
    <r>
      <rPr>
        <sz val="8"/>
        <rFont val="Arial"/>
        <family val="2"/>
      </rPr>
      <t>Dal 2006 esclusi gli appartamenti protetti in case per anziani.</t>
    </r>
  </si>
  <si>
    <r>
      <t>3</t>
    </r>
    <r>
      <rPr>
        <sz val="8"/>
        <rFont val="Arial"/>
        <family val="2"/>
      </rPr>
      <t>Dal 2001 al 2005 compresi gli ospiti nei centri diurni. Perciò questo totale non coincide con la prima riga.</t>
    </r>
  </si>
  <si>
    <r>
      <t>4</t>
    </r>
    <r>
      <rPr>
        <sz val="8"/>
        <rFont val="Arial"/>
        <family val="2"/>
      </rPr>
      <t>Dal 2001 al 2005 grado I compreso nel grado O.</t>
    </r>
  </si>
  <si>
    <t>Ustat, ultima modifica: 09.01.2013</t>
  </si>
  <si>
    <t>Fonte: Statistica degli stabilimenti medico-sociali, parte A (SOMED-A), Ufficio federale di statistica, Neuchâtel; elaborazione Dipartimento della sanità e della socialità, Unità statistiche sanitarie, Bellinzona</t>
  </si>
  <si>
    <t>Cure acute e transitorie (CAT)</t>
  </si>
  <si>
    <t>Meno di 65 anni</t>
  </si>
  <si>
    <t>80 anni e più</t>
  </si>
  <si>
    <r>
      <t>Cure acute e transitorie (CAT</t>
    </r>
    <r>
      <rPr>
        <sz val="8"/>
        <color theme="1"/>
        <rFont val="Arial"/>
        <family val="2"/>
      </rPr>
      <t>)</t>
    </r>
  </si>
  <si>
    <r>
      <t>Case per anziani (CPA): ospiti residenti al 31.12, secondo il sesso, la classe d'età e il grado di dipendenza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Ticino, dal 2001 al 2010</t>
    </r>
  </si>
  <si>
    <r>
      <t>Case per anziani (CPA): ospiti residenti al 31.12, secondo il sesso, la classe d'età e il grado di dipendenza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in Ticino, dal 1988 al 2000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</si>
  <si>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Dal 2011 il grado di dipendenza degli ospiti è misurato con lo strumento RAI-NH (Resident Assessment Instrument Nursing Home). Questo strumento permette di classificare gli ospiti in categorie di cura, o “gruppi uso risorse per le cure” (Resource Utilisation Groups, RUG), ai quali a loro volta è attribuito un punteggio da 1 a 12. Il punteggio 1 corrisponde a un bisogno minimo di cure e il punteggio 12 a un bisogno massimo di presa in carico. L’attribuzione dei RUG a uno dei 12 livelli di bisogno di cure varia nel tempo, in base a misurazioni effettuate sul campo e dei tempi effettivi di presa in carico degli ospiti. Le diverse scale non sono applicate in modo uniforme in Svizzera, poiché i cantoni decidono separatamente quando passare a una nuova scala. In Ticino, fino all'anno 2020 è stata usata la scala CH-Index 2012, dall'anno 2021 la scala CH-Index-2016. In concreto, la nuova scala CH-Index 2016 comporta per alcuni gruppi RUG (e quindi i relativi pazienti) che essi siano attribuiti a un livello di cura diverso rispetto a quello applicato in precedenza.</t>
    </r>
  </si>
  <si>
    <r>
      <t>2021</t>
    </r>
    <r>
      <rPr>
        <b/>
        <vertAlign val="superscript"/>
        <sz val="9"/>
        <rFont val="Arial"/>
        <family val="2"/>
      </rPr>
      <t>1</t>
    </r>
  </si>
  <si>
    <r>
      <t>Case per anziani (CPA): ospiti residenti al 31.12, secondo il sesso, la classe d'età e il grado di dipendenza, in Ticino, dal 2011</t>
    </r>
    <r>
      <rPr>
        <b/>
        <vertAlign val="superscript"/>
        <sz val="10"/>
        <color theme="1"/>
        <rFont val="Arial"/>
        <family val="2"/>
      </rPr>
      <t>1</t>
    </r>
  </si>
  <si>
    <t>Ustat, ultima modifica: 19.02.2024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</si>
</sst>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3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4" fillId="0" borderId="1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5" fontId="6" fillId="0" borderId="2" xfId="0" applyNumberFormat="1" applyFont="1" applyFill="1" applyBorder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0" fillId="0" borderId="0" xfId="0" applyFill="1" applyAlignment="1">
      <alignment horizontal="left"/>
    </xf>
    <xf numFmtId="0" fontId="0" fillId="0" borderId="0" xfId="0" applyFill="1"/>
    <xf numFmtId="3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15" fillId="0" borderId="1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165" fontId="15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/>
    <xf numFmtId="165" fontId="0" fillId="0" borderId="0" xfId="0" applyNumberFormat="1" applyFill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5" fillId="0" borderId="0" xfId="0" applyFont="1" applyFill="1" applyBorder="1"/>
    <xf numFmtId="165" fontId="0" fillId="0" borderId="0" xfId="0" applyNumberFormat="1" applyFill="1" applyAlignment="1">
      <alignment horizontal="center"/>
    </xf>
    <xf numFmtId="165" fontId="3" fillId="0" borderId="5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165" fontId="6" fillId="0" borderId="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" fontId="6" fillId="0" borderId="2" xfId="0" applyNumberFormat="1" applyFont="1" applyFill="1" applyBorder="1" applyAlignment="1">
      <alignment horizontal="right"/>
    </xf>
    <xf numFmtId="3" fontId="6" fillId="0" borderId="2" xfId="0" quotePrefix="1" applyNumberFormat="1" applyFont="1" applyFill="1" applyBorder="1" applyAlignment="1">
      <alignment horizontal="right"/>
    </xf>
    <xf numFmtId="3" fontId="6" fillId="0" borderId="0" xfId="0" quotePrefix="1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quotePrefix="1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1" xfId="0" applyFont="1" applyFill="1" applyBorder="1" applyAlignment="1"/>
    <xf numFmtId="0" fontId="22" fillId="0" borderId="1" xfId="0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164" fontId="23" fillId="0" borderId="1" xfId="0" applyNumberFormat="1" applyFont="1" applyFill="1" applyBorder="1" applyAlignment="1">
      <alignment horizontal="right"/>
    </xf>
    <xf numFmtId="0" fontId="23" fillId="0" borderId="0" xfId="0" applyFont="1" applyFill="1"/>
    <xf numFmtId="0" fontId="21" fillId="0" borderId="4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3" fontId="21" fillId="0" borderId="2" xfId="0" applyNumberFormat="1" applyFont="1" applyFill="1" applyBorder="1" applyAlignment="1">
      <alignment horizontal="right"/>
    </xf>
    <xf numFmtId="164" fontId="21" fillId="0" borderId="2" xfId="0" applyNumberFormat="1" applyFont="1" applyFill="1" applyBorder="1" applyAlignment="1">
      <alignment horizontal="right"/>
    </xf>
    <xf numFmtId="0" fontId="21" fillId="0" borderId="0" xfId="0" applyFont="1" applyFill="1"/>
    <xf numFmtId="0" fontId="21" fillId="0" borderId="0" xfId="0" applyFont="1" applyFill="1" applyBorder="1" applyAlignment="1">
      <alignment horizontal="left"/>
    </xf>
    <xf numFmtId="49" fontId="21" fillId="0" borderId="2" xfId="0" applyNumberFormat="1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right"/>
    </xf>
    <xf numFmtId="0" fontId="21" fillId="0" borderId="2" xfId="0" applyFont="1" applyFill="1" applyBorder="1" applyAlignment="1">
      <alignment horizontal="left"/>
    </xf>
    <xf numFmtId="165" fontId="21" fillId="0" borderId="2" xfId="0" applyNumberFormat="1" applyFont="1" applyFill="1" applyBorder="1" applyAlignment="1">
      <alignment horizontal="right"/>
    </xf>
    <xf numFmtId="49" fontId="21" fillId="0" borderId="4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right"/>
    </xf>
    <xf numFmtId="0" fontId="23" fillId="0" borderId="1" xfId="0" applyFont="1" applyFill="1" applyBorder="1"/>
    <xf numFmtId="0" fontId="23" fillId="0" borderId="4" xfId="0" applyFont="1" applyFill="1" applyBorder="1" applyAlignment="1">
      <alignment horizontal="left"/>
    </xf>
    <xf numFmtId="3" fontId="21" fillId="0" borderId="1" xfId="0" applyNumberFormat="1" applyFont="1" applyFill="1" applyBorder="1" applyAlignment="1">
      <alignment horizontal="right"/>
    </xf>
    <xf numFmtId="164" fontId="21" fillId="0" borderId="1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1" fillId="0" borderId="0" xfId="0" applyFont="1" applyFill="1" applyBorder="1"/>
    <xf numFmtId="3" fontId="21" fillId="0" borderId="4" xfId="0" applyNumberFormat="1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3" fontId="24" fillId="0" borderId="0" xfId="0" applyNumberFormat="1" applyFont="1" applyFill="1"/>
    <xf numFmtId="165" fontId="24" fillId="0" borderId="0" xfId="0" applyNumberFormat="1" applyFont="1" applyFill="1"/>
    <xf numFmtId="3" fontId="23" fillId="0" borderId="1" xfId="0" applyNumberFormat="1" applyFont="1" applyFill="1" applyBorder="1"/>
    <xf numFmtId="165" fontId="23" fillId="0" borderId="1" xfId="0" applyNumberFormat="1" applyFont="1" applyFill="1" applyBorder="1"/>
    <xf numFmtId="3" fontId="23" fillId="0" borderId="2" xfId="0" applyNumberFormat="1" applyFont="1" applyFill="1" applyBorder="1" applyAlignment="1">
      <alignment horizontal="right"/>
    </xf>
    <xf numFmtId="165" fontId="23" fillId="0" borderId="2" xfId="0" applyNumberFormat="1" applyFont="1" applyFill="1" applyBorder="1" applyAlignment="1">
      <alignment horizontal="right"/>
    </xf>
    <xf numFmtId="165" fontId="21" fillId="0" borderId="4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165" fontId="2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4" fontId="21" fillId="0" borderId="4" xfId="0" applyNumberFormat="1" applyFont="1" applyFill="1" applyBorder="1" applyAlignment="1">
      <alignment horizontal="right"/>
    </xf>
    <xf numFmtId="0" fontId="21" fillId="0" borderId="2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2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5" fillId="0" borderId="0" xfId="0" applyFont="1" applyFill="1" applyAlignment="1">
      <alignment vertical="top" wrapText="1"/>
    </xf>
    <xf numFmtId="0" fontId="25" fillId="0" borderId="0" xfId="0" applyFont="1" applyAlignment="1">
      <alignment vertical="top" wrapText="1"/>
    </xf>
    <xf numFmtId="0" fontId="23" fillId="0" borderId="1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3" fontId="20" fillId="0" borderId="3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Fill="1" applyAlignment="1">
      <alignment horizontal="center"/>
    </xf>
    <xf numFmtId="0" fontId="20" fillId="0" borderId="6" xfId="0" applyNumberFormat="1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0" fillId="0" borderId="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3" fillId="0" borderId="6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wrapText="1"/>
    </xf>
    <xf numFmtId="49" fontId="20" fillId="0" borderId="6" xfId="0" applyNumberFormat="1" applyFont="1" applyFill="1" applyBorder="1" applyAlignment="1">
      <alignment horizontal="left"/>
    </xf>
    <xf numFmtId="49" fontId="20" fillId="0" borderId="4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 wrapText="1"/>
    </xf>
    <xf numFmtId="0" fontId="20" fillId="0" borderId="4" xfId="0" applyFont="1" applyFill="1" applyBorder="1" applyAlignment="1">
      <alignment horizontal="left"/>
    </xf>
    <xf numFmtId="3" fontId="20" fillId="0" borderId="6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/>
    </xf>
    <xf numFmtId="0" fontId="16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Z76"/>
  <sheetViews>
    <sheetView tabSelected="1" zoomScaleNormal="100" workbookViewId="0">
      <pane ySplit="8" topLeftCell="A9" activePane="bottomLeft" state="frozen"/>
      <selection pane="bottomLeft" activeCell="A9" sqref="A9:B9"/>
    </sheetView>
  </sheetViews>
  <sheetFormatPr defaultRowHeight="12.75" x14ac:dyDescent="0.2"/>
  <cols>
    <col min="1" max="1" width="2.7109375" style="89" customWidth="1"/>
    <col min="2" max="2" width="29" style="89" customWidth="1"/>
    <col min="3" max="3" width="8.140625" style="90" customWidth="1"/>
    <col min="4" max="4" width="8.140625" style="91" customWidth="1"/>
    <col min="5" max="5" width="8.140625" style="90" customWidth="1"/>
    <col min="6" max="6" width="8.140625" style="91" customWidth="1"/>
    <col min="7" max="7" width="8.140625" style="90" customWidth="1"/>
    <col min="8" max="8" width="8.140625" style="91" customWidth="1"/>
    <col min="9" max="9" width="8.140625" style="92" customWidth="1"/>
    <col min="10" max="10" width="8.140625" style="93" customWidth="1"/>
    <col min="11" max="11" width="8.140625" style="92" customWidth="1"/>
    <col min="12" max="12" width="8.140625" style="93" customWidth="1"/>
    <col min="13" max="13" width="8.140625" style="92" customWidth="1"/>
    <col min="14" max="14" width="8.140625" style="93" customWidth="1"/>
    <col min="15" max="15" width="8.140625" style="92" customWidth="1"/>
    <col min="16" max="16" width="8.140625" style="93" customWidth="1"/>
    <col min="17" max="17" width="8.140625" style="92" customWidth="1"/>
    <col min="18" max="18" width="8.140625" style="93" customWidth="1"/>
    <col min="19" max="19" width="8.140625" style="92" customWidth="1"/>
    <col min="20" max="20" width="8.140625" style="93" customWidth="1"/>
    <col min="21" max="21" width="8.140625" style="92" customWidth="1"/>
    <col min="22" max="22" width="8.140625" style="93" customWidth="1"/>
    <col min="23" max="23" width="8.140625" style="92" customWidth="1"/>
    <col min="24" max="24" width="8.140625" style="93" customWidth="1"/>
    <col min="25" max="25" width="8.140625" style="92" customWidth="1"/>
    <col min="26" max="26" width="8.140625" style="93" customWidth="1"/>
    <col min="27" max="16384" width="9.140625" style="88"/>
  </cols>
  <sheetData>
    <row r="1" spans="1:26" s="60" customFormat="1" ht="15" customHeight="1" x14ac:dyDescent="0.2">
      <c r="A1" s="132"/>
      <c r="B1" s="132"/>
      <c r="C1" s="132"/>
      <c r="D1" s="132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4"/>
      <c r="Z1" s="134"/>
    </row>
    <row r="2" spans="1:26" s="60" customFormat="1" x14ac:dyDescent="0.2">
      <c r="A2" s="132" t="s">
        <v>93</v>
      </c>
      <c r="B2" s="132"/>
      <c r="C2" s="132"/>
      <c r="D2" s="132"/>
      <c r="E2" s="132"/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4"/>
      <c r="Z2" s="134"/>
    </row>
    <row r="3" spans="1:26" s="61" customFormat="1" ht="14.25" customHeight="1" x14ac:dyDescent="0.25">
      <c r="A3" s="135"/>
      <c r="B3" s="135"/>
      <c r="C3" s="135"/>
      <c r="D3" s="135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4"/>
      <c r="Z3" s="134"/>
    </row>
    <row r="4" spans="1:26" s="61" customFormat="1" ht="14.25" customHeight="1" x14ac:dyDescent="0.25">
      <c r="A4" s="136"/>
      <c r="B4" s="136"/>
      <c r="C4" s="136"/>
      <c r="D4" s="136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4"/>
      <c r="Z4" s="134"/>
    </row>
    <row r="5" spans="1:26" s="62" customFormat="1" ht="13.5" customHeight="1" x14ac:dyDescent="0.2">
      <c r="A5" s="141"/>
      <c r="B5" s="141"/>
      <c r="C5" s="138" t="s">
        <v>54</v>
      </c>
      <c r="D5" s="139"/>
      <c r="E5" s="138" t="s">
        <v>74</v>
      </c>
      <c r="F5" s="139"/>
      <c r="G5" s="138" t="s">
        <v>75</v>
      </c>
      <c r="H5" s="139"/>
      <c r="I5" s="142" t="s">
        <v>78</v>
      </c>
      <c r="J5" s="123"/>
      <c r="K5" s="122">
        <v>2015</v>
      </c>
      <c r="L5" s="123"/>
      <c r="M5" s="122">
        <v>2016</v>
      </c>
      <c r="N5" s="123"/>
      <c r="O5" s="122">
        <v>2017</v>
      </c>
      <c r="P5" s="123"/>
      <c r="Q5" s="122">
        <v>2018</v>
      </c>
      <c r="R5" s="123"/>
      <c r="S5" s="122">
        <v>2019</v>
      </c>
      <c r="T5" s="123"/>
      <c r="U5" s="122">
        <v>2020</v>
      </c>
      <c r="V5" s="123"/>
      <c r="W5" s="130" t="s">
        <v>92</v>
      </c>
      <c r="X5" s="131"/>
      <c r="Y5" s="140">
        <v>2022</v>
      </c>
      <c r="Z5" s="131"/>
    </row>
    <row r="6" spans="1:26" s="62" customFormat="1" ht="12" customHeight="1" x14ac:dyDescent="0.2">
      <c r="A6" s="129"/>
      <c r="B6" s="129"/>
      <c r="C6" s="126"/>
      <c r="D6" s="127"/>
      <c r="E6" s="126"/>
      <c r="F6" s="127"/>
      <c r="G6" s="126"/>
      <c r="H6" s="127"/>
      <c r="I6" s="119"/>
      <c r="J6" s="120"/>
      <c r="K6" s="119"/>
      <c r="L6" s="120"/>
      <c r="M6" s="119"/>
      <c r="N6" s="120"/>
      <c r="O6" s="119"/>
      <c r="P6" s="120"/>
      <c r="Q6" s="119"/>
      <c r="R6" s="120"/>
      <c r="S6" s="119"/>
      <c r="T6" s="120"/>
      <c r="U6" s="119"/>
      <c r="V6" s="120"/>
      <c r="W6" s="119"/>
      <c r="X6" s="120"/>
      <c r="Y6" s="119"/>
      <c r="Z6" s="120"/>
    </row>
    <row r="7" spans="1:26" s="108" customFormat="1" ht="12" customHeight="1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:26" s="62" customFormat="1" ht="12" customHeight="1" x14ac:dyDescent="0.2">
      <c r="A8" s="63"/>
      <c r="B8" s="63"/>
      <c r="C8" s="64" t="s">
        <v>66</v>
      </c>
      <c r="D8" s="64" t="s">
        <v>5</v>
      </c>
      <c r="E8" s="64" t="s">
        <v>66</v>
      </c>
      <c r="F8" s="64" t="s">
        <v>5</v>
      </c>
      <c r="G8" s="64" t="s">
        <v>66</v>
      </c>
      <c r="H8" s="64" t="s">
        <v>5</v>
      </c>
      <c r="I8" s="101" t="s">
        <v>66</v>
      </c>
      <c r="J8" s="102" t="s">
        <v>5</v>
      </c>
      <c r="K8" s="101" t="s">
        <v>66</v>
      </c>
      <c r="L8" s="102" t="s">
        <v>5</v>
      </c>
      <c r="M8" s="101" t="s">
        <v>66</v>
      </c>
      <c r="N8" s="102" t="s">
        <v>5</v>
      </c>
      <c r="O8" s="101" t="s">
        <v>66</v>
      </c>
      <c r="P8" s="102" t="s">
        <v>5</v>
      </c>
      <c r="Q8" s="101" t="s">
        <v>66</v>
      </c>
      <c r="R8" s="102" t="s">
        <v>5</v>
      </c>
      <c r="S8" s="101" t="s">
        <v>66</v>
      </c>
      <c r="T8" s="102" t="s">
        <v>5</v>
      </c>
      <c r="U8" s="101" t="s">
        <v>66</v>
      </c>
      <c r="V8" s="102" t="s">
        <v>5</v>
      </c>
      <c r="W8" s="101" t="s">
        <v>66</v>
      </c>
      <c r="X8" s="102" t="s">
        <v>5</v>
      </c>
      <c r="Y8" s="101" t="s">
        <v>66</v>
      </c>
      <c r="Z8" s="102" t="s">
        <v>5</v>
      </c>
    </row>
    <row r="9" spans="1:26" s="67" customFormat="1" ht="11.25" customHeight="1" x14ac:dyDescent="0.2">
      <c r="A9" s="115" t="s">
        <v>6</v>
      </c>
      <c r="B9" s="115"/>
      <c r="C9" s="65">
        <v>4062</v>
      </c>
      <c r="D9" s="66">
        <v>100</v>
      </c>
      <c r="E9" s="65">
        <v>4014</v>
      </c>
      <c r="F9" s="66">
        <v>100</v>
      </c>
      <c r="G9" s="65">
        <v>4017</v>
      </c>
      <c r="H9" s="66">
        <v>100</v>
      </c>
      <c r="I9" s="96">
        <v>4040</v>
      </c>
      <c r="J9" s="97">
        <v>100</v>
      </c>
      <c r="K9" s="96">
        <v>4055</v>
      </c>
      <c r="L9" s="97">
        <v>100</v>
      </c>
      <c r="M9" s="96">
        <v>4141</v>
      </c>
      <c r="N9" s="97">
        <v>100</v>
      </c>
      <c r="O9" s="96">
        <v>4185</v>
      </c>
      <c r="P9" s="97">
        <v>100</v>
      </c>
      <c r="Q9" s="96">
        <v>4299</v>
      </c>
      <c r="R9" s="97">
        <v>100</v>
      </c>
      <c r="S9" s="96">
        <v>4345</v>
      </c>
      <c r="T9" s="97">
        <v>100</v>
      </c>
      <c r="U9" s="96">
        <v>3823</v>
      </c>
      <c r="V9" s="97">
        <v>100</v>
      </c>
      <c r="W9" s="96">
        <v>4150</v>
      </c>
      <c r="X9" s="97">
        <v>100</v>
      </c>
      <c r="Y9" s="96">
        <v>4340</v>
      </c>
      <c r="Z9" s="97">
        <v>100</v>
      </c>
    </row>
    <row r="10" spans="1:26" s="72" customFormat="1" ht="11.25" customHeight="1" x14ac:dyDescent="0.2">
      <c r="A10" s="68"/>
      <c r="B10" s="69" t="s">
        <v>86</v>
      </c>
      <c r="C10" s="70">
        <v>70</v>
      </c>
      <c r="D10" s="71">
        <v>1.7232890201871001</v>
      </c>
      <c r="E10" s="70">
        <v>71</v>
      </c>
      <c r="F10" s="71">
        <v>1.768809167912307</v>
      </c>
      <c r="G10" s="70">
        <v>71</v>
      </c>
      <c r="H10" s="71">
        <v>1.7674881752551657</v>
      </c>
      <c r="I10" s="70">
        <v>66</v>
      </c>
      <c r="J10" s="78">
        <v>1.63366336633663</v>
      </c>
      <c r="K10" s="70">
        <v>58</v>
      </c>
      <c r="L10" s="78">
        <v>1.4</v>
      </c>
      <c r="M10" s="70">
        <v>64</v>
      </c>
      <c r="N10" s="78">
        <v>1.5455204056991065</v>
      </c>
      <c r="O10" s="70">
        <v>63</v>
      </c>
      <c r="P10" s="78">
        <v>1.5053763440860199</v>
      </c>
      <c r="Q10" s="70">
        <v>66</v>
      </c>
      <c r="R10" s="78">
        <v>1.5352407536636425</v>
      </c>
      <c r="S10" s="70">
        <v>75</v>
      </c>
      <c r="T10" s="78">
        <v>1.7261219792865361</v>
      </c>
      <c r="U10" s="70">
        <v>59</v>
      </c>
      <c r="V10" s="78">
        <v>1.5432906094690033</v>
      </c>
      <c r="W10" s="70">
        <v>54</v>
      </c>
      <c r="X10" s="78">
        <v>1.3012048192771084</v>
      </c>
      <c r="Y10" s="70">
        <v>55</v>
      </c>
      <c r="Z10" s="78">
        <v>1.2672811059907834</v>
      </c>
    </row>
    <row r="11" spans="1:26" s="72" customFormat="1" ht="11.25" customHeight="1" x14ac:dyDescent="0.2">
      <c r="A11" s="73"/>
      <c r="B11" s="69" t="s">
        <v>7</v>
      </c>
      <c r="C11" s="70">
        <v>727</v>
      </c>
      <c r="D11" s="71">
        <v>17.89758739537174</v>
      </c>
      <c r="E11" s="70">
        <v>690</v>
      </c>
      <c r="F11" s="71">
        <v>17.189835575485802</v>
      </c>
      <c r="G11" s="70">
        <v>702</v>
      </c>
      <c r="H11" s="71">
        <v>17.475728155339805</v>
      </c>
      <c r="I11" s="70">
        <v>718</v>
      </c>
      <c r="J11" s="78">
        <v>17.772277227722775</v>
      </c>
      <c r="K11" s="70">
        <v>713</v>
      </c>
      <c r="L11" s="78">
        <v>17.600000000000001</v>
      </c>
      <c r="M11" s="70">
        <v>721</v>
      </c>
      <c r="N11" s="78">
        <v>17.411253320453998</v>
      </c>
      <c r="O11" s="70">
        <v>749</v>
      </c>
      <c r="P11" s="78">
        <v>17.8972520908005</v>
      </c>
      <c r="Q11" s="70">
        <v>749</v>
      </c>
      <c r="R11" s="78">
        <v>17.42265643172831</v>
      </c>
      <c r="S11" s="70">
        <v>782</v>
      </c>
      <c r="T11" s="78">
        <v>17.997698504027618</v>
      </c>
      <c r="U11" s="70">
        <v>667</v>
      </c>
      <c r="V11" s="78">
        <v>17.447031127386868</v>
      </c>
      <c r="W11" s="70">
        <v>688</v>
      </c>
      <c r="X11" s="78">
        <v>16.578313253012048</v>
      </c>
      <c r="Y11" s="70">
        <v>704</v>
      </c>
      <c r="Z11" s="78">
        <v>16.221198156682028</v>
      </c>
    </row>
    <row r="12" spans="1:26" s="72" customFormat="1" ht="11.25" customHeight="1" x14ac:dyDescent="0.2">
      <c r="A12" s="73"/>
      <c r="B12" s="74" t="s">
        <v>87</v>
      </c>
      <c r="C12" s="70">
        <v>3265</v>
      </c>
      <c r="D12" s="71">
        <v>80.37912358444116</v>
      </c>
      <c r="E12" s="70">
        <v>3253</v>
      </c>
      <c r="F12" s="71">
        <v>81.041355256601904</v>
      </c>
      <c r="G12" s="70">
        <v>3244</v>
      </c>
      <c r="H12" s="71">
        <v>80.756783669405024</v>
      </c>
      <c r="I12" s="70">
        <v>3256</v>
      </c>
      <c r="J12" s="78">
        <v>80.594059405940598</v>
      </c>
      <c r="K12" s="70">
        <v>3284</v>
      </c>
      <c r="L12" s="78">
        <v>81</v>
      </c>
      <c r="M12" s="70">
        <v>3356</v>
      </c>
      <c r="N12" s="78">
        <v>81.043226273846898</v>
      </c>
      <c r="O12" s="70">
        <v>3373</v>
      </c>
      <c r="P12" s="78">
        <v>80.597371565113505</v>
      </c>
      <c r="Q12" s="70">
        <v>3484</v>
      </c>
      <c r="R12" s="78">
        <v>81.042102814608057</v>
      </c>
      <c r="S12" s="70">
        <v>3488</v>
      </c>
      <c r="T12" s="78">
        <v>80.276179516685843</v>
      </c>
      <c r="U12" s="70">
        <v>3097</v>
      </c>
      <c r="V12" s="78">
        <v>81.009678263144124</v>
      </c>
      <c r="W12" s="70">
        <v>3408</v>
      </c>
      <c r="X12" s="78">
        <v>82.120481927710799</v>
      </c>
      <c r="Y12" s="70">
        <v>3581</v>
      </c>
      <c r="Z12" s="78">
        <v>82.511520737327189</v>
      </c>
    </row>
    <row r="13" spans="1:26" s="72" customFormat="1" ht="11.25" customHeight="1" x14ac:dyDescent="0.2">
      <c r="A13" s="75"/>
      <c r="B13" s="74" t="s">
        <v>8</v>
      </c>
      <c r="C13" s="71">
        <v>85.5</v>
      </c>
      <c r="D13" s="76" t="s">
        <v>21</v>
      </c>
      <c r="E13" s="71">
        <v>85.7</v>
      </c>
      <c r="F13" s="76" t="s">
        <v>21</v>
      </c>
      <c r="G13" s="71">
        <v>85.8</v>
      </c>
      <c r="H13" s="76" t="s">
        <v>21</v>
      </c>
      <c r="I13" s="71">
        <v>85.9</v>
      </c>
      <c r="J13" s="78" t="s">
        <v>21</v>
      </c>
      <c r="K13" s="71">
        <v>85.893972939729395</v>
      </c>
      <c r="L13" s="78" t="s">
        <v>21</v>
      </c>
      <c r="M13" s="71">
        <v>86.071721806326977</v>
      </c>
      <c r="N13" s="78" t="s">
        <v>21</v>
      </c>
      <c r="O13" s="71">
        <v>85.8</v>
      </c>
      <c r="P13" s="78" t="s">
        <v>21</v>
      </c>
      <c r="Q13" s="78">
        <v>86</v>
      </c>
      <c r="R13" s="78" t="s">
        <v>21</v>
      </c>
      <c r="S13" s="78">
        <v>85.8</v>
      </c>
      <c r="T13" s="78" t="s">
        <v>21</v>
      </c>
      <c r="U13" s="78">
        <v>86.006277792309703</v>
      </c>
      <c r="V13" s="78" t="s">
        <v>21</v>
      </c>
      <c r="W13" s="78">
        <v>86.21975903614458</v>
      </c>
      <c r="X13" s="78" t="s">
        <v>21</v>
      </c>
      <c r="Y13" s="78">
        <v>86.2</v>
      </c>
      <c r="Z13" s="78" t="s">
        <v>21</v>
      </c>
    </row>
    <row r="14" spans="1:26" s="72" customFormat="1" ht="11.25" customHeight="1" x14ac:dyDescent="0.2">
      <c r="A14" s="116" t="s">
        <v>22</v>
      </c>
      <c r="B14" s="116"/>
      <c r="C14" s="70">
        <v>991</v>
      </c>
      <c r="D14" s="71">
        <v>100</v>
      </c>
      <c r="E14" s="70">
        <v>936</v>
      </c>
      <c r="F14" s="71">
        <v>100</v>
      </c>
      <c r="G14" s="70">
        <v>947</v>
      </c>
      <c r="H14" s="71">
        <v>100</v>
      </c>
      <c r="I14" s="70">
        <v>989</v>
      </c>
      <c r="J14" s="78">
        <v>100</v>
      </c>
      <c r="K14" s="70">
        <v>1020</v>
      </c>
      <c r="L14" s="78">
        <v>100</v>
      </c>
      <c r="M14" s="70">
        <v>1049</v>
      </c>
      <c r="N14" s="78">
        <v>100</v>
      </c>
      <c r="O14" s="70">
        <v>1060</v>
      </c>
      <c r="P14" s="78">
        <v>100</v>
      </c>
      <c r="Q14" s="70">
        <v>1112</v>
      </c>
      <c r="R14" s="78">
        <v>100</v>
      </c>
      <c r="S14" s="70">
        <v>1162</v>
      </c>
      <c r="T14" s="78">
        <v>100</v>
      </c>
      <c r="U14" s="70">
        <v>962</v>
      </c>
      <c r="V14" s="78">
        <v>100</v>
      </c>
      <c r="W14" s="70">
        <v>1095</v>
      </c>
      <c r="X14" s="78">
        <v>100</v>
      </c>
      <c r="Y14" s="70">
        <v>1205</v>
      </c>
      <c r="Z14" s="78">
        <v>100</v>
      </c>
    </row>
    <row r="15" spans="1:26" s="72" customFormat="1" ht="11.25" customHeight="1" x14ac:dyDescent="0.2">
      <c r="A15" s="68"/>
      <c r="B15" s="109" t="s">
        <v>86</v>
      </c>
      <c r="C15" s="70">
        <v>38</v>
      </c>
      <c r="D15" s="71">
        <v>3.8345105953582239</v>
      </c>
      <c r="E15" s="70">
        <v>39</v>
      </c>
      <c r="F15" s="71">
        <v>4.1666666666666661</v>
      </c>
      <c r="G15" s="70">
        <v>39</v>
      </c>
      <c r="H15" s="71">
        <v>4.1182682154171069</v>
      </c>
      <c r="I15" s="70">
        <v>37</v>
      </c>
      <c r="J15" s="78">
        <v>3.741152679474216</v>
      </c>
      <c r="K15" s="70">
        <v>32</v>
      </c>
      <c r="L15" s="78">
        <v>3.1372549019607843</v>
      </c>
      <c r="M15" s="70">
        <v>34</v>
      </c>
      <c r="N15" s="78">
        <v>3.2411820781696852</v>
      </c>
      <c r="O15" s="70">
        <v>36</v>
      </c>
      <c r="P15" s="78">
        <v>3.3962264150943402</v>
      </c>
      <c r="Q15" s="70">
        <v>37</v>
      </c>
      <c r="R15" s="78">
        <v>3.3273381294964031</v>
      </c>
      <c r="S15" s="70">
        <v>43</v>
      </c>
      <c r="T15" s="78">
        <v>3.7005163511187606</v>
      </c>
      <c r="U15" s="70">
        <v>28</v>
      </c>
      <c r="V15" s="78">
        <v>2.9106029106029108</v>
      </c>
      <c r="W15" s="70">
        <v>22</v>
      </c>
      <c r="X15" s="78">
        <v>2.0091324200913241</v>
      </c>
      <c r="Y15" s="70">
        <v>26</v>
      </c>
      <c r="Z15" s="78">
        <v>2.1576763485477177</v>
      </c>
    </row>
    <row r="16" spans="1:26" s="72" customFormat="1" ht="11.25" customHeight="1" x14ac:dyDescent="0.2">
      <c r="A16" s="73"/>
      <c r="B16" s="109" t="s">
        <v>7</v>
      </c>
      <c r="C16" s="70">
        <v>283</v>
      </c>
      <c r="D16" s="71">
        <v>28.557013118062564</v>
      </c>
      <c r="E16" s="70">
        <v>257</v>
      </c>
      <c r="F16" s="71">
        <v>27.457264957264957</v>
      </c>
      <c r="G16" s="70">
        <v>260</v>
      </c>
      <c r="H16" s="71">
        <v>27.455121436114045</v>
      </c>
      <c r="I16" s="70">
        <v>272</v>
      </c>
      <c r="J16" s="78">
        <v>27.50252780586451</v>
      </c>
      <c r="K16" s="70">
        <v>299</v>
      </c>
      <c r="L16" s="78">
        <v>29.3</v>
      </c>
      <c r="M16" s="70">
        <v>302</v>
      </c>
      <c r="N16" s="78">
        <v>28.789323164918969</v>
      </c>
      <c r="O16" s="70">
        <v>303</v>
      </c>
      <c r="P16" s="78">
        <v>28.584905660377402</v>
      </c>
      <c r="Q16" s="70">
        <v>309</v>
      </c>
      <c r="R16" s="78">
        <v>27.78776978417266</v>
      </c>
      <c r="S16" s="70">
        <v>321</v>
      </c>
      <c r="T16" s="78">
        <v>27.624784853700518</v>
      </c>
      <c r="U16" s="70">
        <v>275</v>
      </c>
      <c r="V16" s="78">
        <v>28.586278586278585</v>
      </c>
      <c r="W16" s="70">
        <v>300</v>
      </c>
      <c r="X16" s="78">
        <v>27.397260273972602</v>
      </c>
      <c r="Y16" s="70">
        <v>307</v>
      </c>
      <c r="Z16" s="78">
        <v>25.477178423236513</v>
      </c>
    </row>
    <row r="17" spans="1:26" s="72" customFormat="1" ht="11.25" customHeight="1" x14ac:dyDescent="0.2">
      <c r="A17" s="73"/>
      <c r="B17" s="74" t="s">
        <v>87</v>
      </c>
      <c r="C17" s="70">
        <v>670</v>
      </c>
      <c r="D17" s="71">
        <v>67.608476286579204</v>
      </c>
      <c r="E17" s="70">
        <v>640</v>
      </c>
      <c r="F17" s="71">
        <v>68.376068376068375</v>
      </c>
      <c r="G17" s="70">
        <v>648</v>
      </c>
      <c r="H17" s="71">
        <v>68.426610348468856</v>
      </c>
      <c r="I17" s="70">
        <v>680</v>
      </c>
      <c r="J17" s="78">
        <v>68.756319514661271</v>
      </c>
      <c r="K17" s="70">
        <v>689</v>
      </c>
      <c r="L17" s="78">
        <v>67.549019607843135</v>
      </c>
      <c r="M17" s="70">
        <v>713</v>
      </c>
      <c r="N17" s="78">
        <v>67.969494756911345</v>
      </c>
      <c r="O17" s="70">
        <v>721</v>
      </c>
      <c r="P17" s="78">
        <v>68.018867924528294</v>
      </c>
      <c r="Q17" s="70">
        <v>766</v>
      </c>
      <c r="R17" s="78">
        <v>68.884892086330936</v>
      </c>
      <c r="S17" s="70">
        <v>798</v>
      </c>
      <c r="T17" s="78">
        <v>68.674698795180717</v>
      </c>
      <c r="U17" s="70">
        <v>659</v>
      </c>
      <c r="V17" s="78">
        <v>68.5031185031185</v>
      </c>
      <c r="W17" s="70">
        <v>773</v>
      </c>
      <c r="X17" s="78">
        <v>70.593607305936075</v>
      </c>
      <c r="Y17" s="70">
        <v>872</v>
      </c>
      <c r="Z17" s="78">
        <v>72.365145228215766</v>
      </c>
    </row>
    <row r="18" spans="1:26" s="72" customFormat="1" ht="11.25" customHeight="1" x14ac:dyDescent="0.2">
      <c r="A18" s="75"/>
      <c r="B18" s="74" t="s">
        <v>8</v>
      </c>
      <c r="C18" s="71">
        <v>82.4</v>
      </c>
      <c r="D18" s="78" t="s">
        <v>21</v>
      </c>
      <c r="E18" s="71">
        <v>82.7</v>
      </c>
      <c r="F18" s="78" t="s">
        <v>21</v>
      </c>
      <c r="G18" s="71">
        <v>82.7</v>
      </c>
      <c r="H18" s="78" t="s">
        <v>21</v>
      </c>
      <c r="I18" s="71">
        <v>82.874620829120317</v>
      </c>
      <c r="J18" s="78" t="s">
        <v>21</v>
      </c>
      <c r="K18" s="71">
        <v>82.698630136986296</v>
      </c>
      <c r="L18" s="78" t="s">
        <v>21</v>
      </c>
      <c r="M18" s="71">
        <v>83.070543374642511</v>
      </c>
      <c r="N18" s="78" t="s">
        <v>21</v>
      </c>
      <c r="O18" s="71">
        <v>82.9</v>
      </c>
      <c r="P18" s="78" t="s">
        <v>21</v>
      </c>
      <c r="Q18" s="78">
        <v>82.9</v>
      </c>
      <c r="R18" s="78" t="s">
        <v>21</v>
      </c>
      <c r="S18" s="78">
        <v>82.8</v>
      </c>
      <c r="T18" s="78" t="s">
        <v>21</v>
      </c>
      <c r="U18" s="78">
        <v>82.838877338877339</v>
      </c>
      <c r="V18" s="78" t="s">
        <v>21</v>
      </c>
      <c r="W18" s="78">
        <v>83.329680365296809</v>
      </c>
      <c r="X18" s="78" t="s">
        <v>21</v>
      </c>
      <c r="Y18" s="78">
        <v>87.2</v>
      </c>
      <c r="Z18" s="78" t="s">
        <v>21</v>
      </c>
    </row>
    <row r="19" spans="1:26" s="72" customFormat="1" ht="11.25" customHeight="1" x14ac:dyDescent="0.2">
      <c r="A19" s="116" t="s">
        <v>35</v>
      </c>
      <c r="B19" s="116"/>
      <c r="C19" s="70">
        <v>3071</v>
      </c>
      <c r="D19" s="71">
        <v>100</v>
      </c>
      <c r="E19" s="70">
        <v>3078</v>
      </c>
      <c r="F19" s="71">
        <v>100</v>
      </c>
      <c r="G19" s="70">
        <v>3070</v>
      </c>
      <c r="H19" s="71">
        <v>100</v>
      </c>
      <c r="I19" s="70">
        <v>3051</v>
      </c>
      <c r="J19" s="78">
        <v>100</v>
      </c>
      <c r="K19" s="70">
        <v>3035</v>
      </c>
      <c r="L19" s="78">
        <v>100</v>
      </c>
      <c r="M19" s="70">
        <v>3092</v>
      </c>
      <c r="N19" s="78">
        <v>100</v>
      </c>
      <c r="O19" s="70">
        <v>3125</v>
      </c>
      <c r="P19" s="78">
        <v>100</v>
      </c>
      <c r="Q19" s="70">
        <v>3187</v>
      </c>
      <c r="R19" s="78">
        <v>100</v>
      </c>
      <c r="S19" s="70">
        <v>3183</v>
      </c>
      <c r="T19" s="78">
        <v>100</v>
      </c>
      <c r="U19" s="70">
        <v>2861</v>
      </c>
      <c r="V19" s="78">
        <v>100</v>
      </c>
      <c r="W19" s="70">
        <v>3055</v>
      </c>
      <c r="X19" s="78">
        <v>100</v>
      </c>
      <c r="Y19" s="70">
        <v>3135</v>
      </c>
      <c r="Z19" s="78">
        <v>100</v>
      </c>
    </row>
    <row r="20" spans="1:26" s="72" customFormat="1" ht="11.25" customHeight="1" x14ac:dyDescent="0.2">
      <c r="A20" s="68"/>
      <c r="B20" s="109" t="s">
        <v>86</v>
      </c>
      <c r="C20" s="70">
        <v>32</v>
      </c>
      <c r="D20" s="71">
        <v>1.0420058612829697</v>
      </c>
      <c r="E20" s="70">
        <v>32</v>
      </c>
      <c r="F20" s="71">
        <v>1.0396361273554255</v>
      </c>
      <c r="G20" s="70">
        <v>32</v>
      </c>
      <c r="H20" s="71">
        <v>1.0423452768729642</v>
      </c>
      <c r="I20" s="70">
        <v>29</v>
      </c>
      <c r="J20" s="78">
        <v>0.95050803015404794</v>
      </c>
      <c r="K20" s="70">
        <v>26</v>
      </c>
      <c r="L20" s="78">
        <v>0.85667215815485998</v>
      </c>
      <c r="M20" s="70">
        <v>30</v>
      </c>
      <c r="N20" s="78">
        <v>0.97024579560155244</v>
      </c>
      <c r="O20" s="70">
        <v>27</v>
      </c>
      <c r="P20" s="78">
        <v>0.86399999999999999</v>
      </c>
      <c r="Q20" s="70">
        <v>29</v>
      </c>
      <c r="R20" s="78">
        <v>0.90994665829934107</v>
      </c>
      <c r="S20" s="70">
        <v>32</v>
      </c>
      <c r="T20" s="78">
        <v>1.0053408733898836</v>
      </c>
      <c r="U20" s="70">
        <v>31</v>
      </c>
      <c r="V20" s="78">
        <v>1.083537224746592</v>
      </c>
      <c r="W20" s="70">
        <v>32</v>
      </c>
      <c r="X20" s="78">
        <v>1.0474631751227497</v>
      </c>
      <c r="Y20" s="70">
        <v>29</v>
      </c>
      <c r="Z20" s="78">
        <v>0.92503987240829344</v>
      </c>
    </row>
    <row r="21" spans="1:26" s="72" customFormat="1" ht="11.25" customHeight="1" x14ac:dyDescent="0.2">
      <c r="A21" s="73"/>
      <c r="B21" s="109" t="s">
        <v>7</v>
      </c>
      <c r="C21" s="70">
        <v>444</v>
      </c>
      <c r="D21" s="71">
        <v>14.457831325301203</v>
      </c>
      <c r="E21" s="70">
        <v>433</v>
      </c>
      <c r="F21" s="71">
        <v>14.067576348278102</v>
      </c>
      <c r="G21" s="70">
        <v>442</v>
      </c>
      <c r="H21" s="71">
        <v>14.397394136807817</v>
      </c>
      <c r="I21" s="70">
        <v>446</v>
      </c>
      <c r="J21" s="78">
        <v>14.618157980989841</v>
      </c>
      <c r="K21" s="70">
        <v>414</v>
      </c>
      <c r="L21" s="78">
        <v>13.6</v>
      </c>
      <c r="M21" s="70">
        <v>419</v>
      </c>
      <c r="N21" s="78">
        <v>13.551099611901682</v>
      </c>
      <c r="O21" s="70">
        <v>446</v>
      </c>
      <c r="P21" s="78">
        <v>14.272</v>
      </c>
      <c r="Q21" s="70">
        <v>440</v>
      </c>
      <c r="R21" s="78">
        <v>13.806087229369313</v>
      </c>
      <c r="S21" s="70">
        <v>461</v>
      </c>
      <c r="T21" s="78">
        <v>14.483191957273011</v>
      </c>
      <c r="U21" s="70">
        <v>392</v>
      </c>
      <c r="V21" s="78">
        <v>13.701502970989166</v>
      </c>
      <c r="W21" s="70">
        <v>388</v>
      </c>
      <c r="X21" s="78">
        <v>12.700490998363339</v>
      </c>
      <c r="Y21" s="70">
        <v>397</v>
      </c>
      <c r="Z21" s="78">
        <v>12.663476874003189</v>
      </c>
    </row>
    <row r="22" spans="1:26" s="72" customFormat="1" ht="11.25" customHeight="1" x14ac:dyDescent="0.2">
      <c r="A22" s="73"/>
      <c r="B22" s="74" t="s">
        <v>87</v>
      </c>
      <c r="C22" s="70">
        <v>2595</v>
      </c>
      <c r="D22" s="71">
        <v>84.500162813415827</v>
      </c>
      <c r="E22" s="70">
        <v>2613</v>
      </c>
      <c r="F22" s="71">
        <v>84.892787524366469</v>
      </c>
      <c r="G22" s="70">
        <v>2596</v>
      </c>
      <c r="H22" s="71">
        <v>84.560260586319217</v>
      </c>
      <c r="I22" s="70">
        <v>2576</v>
      </c>
      <c r="J22" s="78">
        <v>84.431333988856125</v>
      </c>
      <c r="K22" s="70">
        <v>2595</v>
      </c>
      <c r="L22" s="78">
        <v>85.5</v>
      </c>
      <c r="M22" s="70">
        <v>2643</v>
      </c>
      <c r="N22" s="78">
        <v>85.478654592496767</v>
      </c>
      <c r="O22" s="70">
        <v>2652</v>
      </c>
      <c r="P22" s="78">
        <v>84.864000000000004</v>
      </c>
      <c r="Q22" s="70">
        <v>2718</v>
      </c>
      <c r="R22" s="78">
        <v>85.283966112331342</v>
      </c>
      <c r="S22" s="70">
        <v>2690</v>
      </c>
      <c r="T22" s="78">
        <v>84.511467169337109</v>
      </c>
      <c r="U22" s="70">
        <v>2438</v>
      </c>
      <c r="V22" s="78">
        <v>85.21495980426424</v>
      </c>
      <c r="W22" s="70">
        <v>2635</v>
      </c>
      <c r="X22" s="78">
        <v>86.252045826513907</v>
      </c>
      <c r="Y22" s="70">
        <v>2709</v>
      </c>
      <c r="Z22" s="78">
        <v>86.411483253588514</v>
      </c>
    </row>
    <row r="23" spans="1:26" s="72" customFormat="1" ht="11.25" customHeight="1" x14ac:dyDescent="0.2">
      <c r="A23" s="73"/>
      <c r="B23" s="79" t="s">
        <v>8</v>
      </c>
      <c r="C23" s="80">
        <v>86.6</v>
      </c>
      <c r="D23" s="80" t="s">
        <v>21</v>
      </c>
      <c r="E23" s="80">
        <v>86.6</v>
      </c>
      <c r="F23" s="80" t="s">
        <v>21</v>
      </c>
      <c r="G23" s="80">
        <v>86.7</v>
      </c>
      <c r="H23" s="80" t="s">
        <v>21</v>
      </c>
      <c r="I23" s="106">
        <v>86.891838741396271</v>
      </c>
      <c r="J23" s="98" t="s">
        <v>21</v>
      </c>
      <c r="K23" s="106">
        <v>86.96713769306605</v>
      </c>
      <c r="L23" s="98" t="s">
        <v>21</v>
      </c>
      <c r="M23" s="106">
        <v>87.089909443725745</v>
      </c>
      <c r="N23" s="98" t="s">
        <v>21</v>
      </c>
      <c r="O23" s="106">
        <v>86.9</v>
      </c>
      <c r="P23" s="98" t="s">
        <v>21</v>
      </c>
      <c r="Q23" s="98">
        <v>87</v>
      </c>
      <c r="R23" s="98" t="s">
        <v>21</v>
      </c>
      <c r="S23" s="98">
        <v>87</v>
      </c>
      <c r="T23" s="98" t="s">
        <v>21</v>
      </c>
      <c r="U23" s="98">
        <v>87.071303739951063</v>
      </c>
      <c r="V23" s="98" t="s">
        <v>21</v>
      </c>
      <c r="W23" s="98">
        <v>87.255646481178402</v>
      </c>
      <c r="X23" s="98" t="s">
        <v>21</v>
      </c>
      <c r="Y23" s="98">
        <v>83.5</v>
      </c>
      <c r="Z23" s="98" t="s">
        <v>21</v>
      </c>
    </row>
    <row r="24" spans="1:26" s="67" customFormat="1" ht="11.25" customHeight="1" x14ac:dyDescent="0.2">
      <c r="A24" s="115"/>
      <c r="B24" s="115"/>
      <c r="C24" s="81"/>
      <c r="D24" s="81"/>
      <c r="E24" s="81"/>
      <c r="F24" s="81"/>
      <c r="G24" s="81"/>
      <c r="H24" s="81"/>
      <c r="I24" s="94"/>
      <c r="J24" s="95"/>
      <c r="K24" s="94"/>
      <c r="L24" s="95"/>
      <c r="M24" s="94"/>
      <c r="N24" s="95"/>
      <c r="O24" s="94"/>
      <c r="P24" s="95"/>
      <c r="Q24" s="94"/>
      <c r="R24" s="95"/>
      <c r="S24" s="94"/>
      <c r="T24" s="95"/>
      <c r="U24" s="94"/>
      <c r="V24" s="95"/>
      <c r="W24" s="94"/>
      <c r="X24" s="95"/>
      <c r="Y24" s="94"/>
      <c r="Z24" s="95"/>
    </row>
    <row r="25" spans="1:26" s="67" customFormat="1" ht="11.25" customHeight="1" x14ac:dyDescent="0.2">
      <c r="A25" s="117" t="s">
        <v>76</v>
      </c>
      <c r="B25" s="117"/>
      <c r="C25" s="65">
        <v>4062</v>
      </c>
      <c r="D25" s="66">
        <v>100</v>
      </c>
      <c r="E25" s="65">
        <v>4014</v>
      </c>
      <c r="F25" s="66">
        <v>100</v>
      </c>
      <c r="G25" s="65">
        <v>4017</v>
      </c>
      <c r="H25" s="66">
        <v>100</v>
      </c>
      <c r="I25" s="96">
        <v>4040</v>
      </c>
      <c r="J25" s="97">
        <v>100</v>
      </c>
      <c r="K25" s="96">
        <v>4055</v>
      </c>
      <c r="L25" s="97">
        <v>100</v>
      </c>
      <c r="M25" s="96">
        <v>4141</v>
      </c>
      <c r="N25" s="97">
        <v>100</v>
      </c>
      <c r="O25" s="96">
        <v>4185</v>
      </c>
      <c r="P25" s="97">
        <v>100</v>
      </c>
      <c r="Q25" s="96">
        <v>4299</v>
      </c>
      <c r="R25" s="97">
        <v>100</v>
      </c>
      <c r="S25" s="96">
        <v>4345</v>
      </c>
      <c r="T25" s="97">
        <v>100</v>
      </c>
      <c r="U25" s="96">
        <v>3823</v>
      </c>
      <c r="V25" s="97">
        <v>100</v>
      </c>
      <c r="W25" s="96">
        <v>4150</v>
      </c>
      <c r="X25" s="97">
        <v>100</v>
      </c>
      <c r="Y25" s="96">
        <v>4340</v>
      </c>
      <c r="Z25" s="97">
        <v>100</v>
      </c>
    </row>
    <row r="26" spans="1:26" s="67" customFormat="1" ht="11.25" customHeight="1" x14ac:dyDescent="0.2">
      <c r="A26" s="82"/>
      <c r="B26" s="69" t="s">
        <v>55</v>
      </c>
      <c r="C26" s="83">
        <v>18</v>
      </c>
      <c r="D26" s="84">
        <v>0.44313146233382572</v>
      </c>
      <c r="E26" s="83">
        <v>17</v>
      </c>
      <c r="F26" s="84">
        <v>0.42351768809167911</v>
      </c>
      <c r="G26" s="83">
        <v>21</v>
      </c>
      <c r="H26" s="84">
        <v>0.52277819268110537</v>
      </c>
      <c r="I26" s="70">
        <v>29</v>
      </c>
      <c r="J26" s="78">
        <v>0.7178217821782179</v>
      </c>
      <c r="K26" s="70">
        <v>28</v>
      </c>
      <c r="L26" s="78">
        <v>0.69050554870530201</v>
      </c>
      <c r="M26" s="70">
        <v>34</v>
      </c>
      <c r="N26" s="78">
        <v>0.82105771552765039</v>
      </c>
      <c r="O26" s="70">
        <v>23</v>
      </c>
      <c r="P26" s="78">
        <v>0.549581839904421</v>
      </c>
      <c r="Q26" s="70">
        <v>22</v>
      </c>
      <c r="R26" s="78">
        <v>0.51174691788788085</v>
      </c>
      <c r="S26" s="70">
        <v>16</v>
      </c>
      <c r="T26" s="78">
        <v>0.36823935558112769</v>
      </c>
      <c r="U26" s="70">
        <v>11</v>
      </c>
      <c r="V26" s="78">
        <v>0.28773214752811926</v>
      </c>
      <c r="W26" s="70">
        <v>13</v>
      </c>
      <c r="X26" s="78">
        <v>0.31325301204819272</v>
      </c>
      <c r="Y26" s="70">
        <v>12</v>
      </c>
      <c r="Z26" s="78">
        <v>0.27649769585253459</v>
      </c>
    </row>
    <row r="27" spans="1:26" s="67" customFormat="1" ht="11.25" customHeight="1" x14ac:dyDescent="0.2">
      <c r="A27" s="85"/>
      <c r="B27" s="69" t="s">
        <v>56</v>
      </c>
      <c r="C27" s="83">
        <v>543</v>
      </c>
      <c r="D27" s="84">
        <v>13.367799113737075</v>
      </c>
      <c r="E27" s="83">
        <v>455</v>
      </c>
      <c r="F27" s="84">
        <v>11.335326357747883</v>
      </c>
      <c r="G27" s="83">
        <v>450</v>
      </c>
      <c r="H27" s="84">
        <v>11.202389843166543</v>
      </c>
      <c r="I27" s="70">
        <v>414</v>
      </c>
      <c r="J27" s="78">
        <v>10.247524752475247</v>
      </c>
      <c r="K27" s="70">
        <v>379</v>
      </c>
      <c r="L27" s="78">
        <v>9.3464858199753387</v>
      </c>
      <c r="M27" s="70">
        <v>382</v>
      </c>
      <c r="N27" s="78">
        <v>9.224824921516543</v>
      </c>
      <c r="O27" s="70">
        <v>343</v>
      </c>
      <c r="P27" s="78">
        <v>8.1959378733572308</v>
      </c>
      <c r="Q27" s="70">
        <v>348</v>
      </c>
      <c r="R27" s="78">
        <v>8.0949057920446617</v>
      </c>
      <c r="S27" s="70">
        <v>339</v>
      </c>
      <c r="T27" s="78">
        <v>7.8020713463751434</v>
      </c>
      <c r="U27" s="70">
        <v>245</v>
      </c>
      <c r="V27" s="78">
        <v>6.408579649489929</v>
      </c>
      <c r="W27" s="70">
        <v>175</v>
      </c>
      <c r="X27" s="78">
        <v>4.2168674698795181</v>
      </c>
      <c r="Y27" s="70">
        <v>205</v>
      </c>
      <c r="Z27" s="78">
        <v>4.7235023041474653</v>
      </c>
    </row>
    <row r="28" spans="1:26" s="67" customFormat="1" ht="11.25" customHeight="1" x14ac:dyDescent="0.2">
      <c r="A28" s="85"/>
      <c r="B28" s="69" t="s">
        <v>57</v>
      </c>
      <c r="C28" s="83">
        <v>96</v>
      </c>
      <c r="D28" s="84">
        <v>2.3633677991137372</v>
      </c>
      <c r="E28" s="83">
        <v>101</v>
      </c>
      <c r="F28" s="84">
        <v>2.5161933233682112</v>
      </c>
      <c r="G28" s="83">
        <v>89</v>
      </c>
      <c r="H28" s="84">
        <v>2.2155837689818272</v>
      </c>
      <c r="I28" s="70">
        <v>85</v>
      </c>
      <c r="J28" s="78">
        <v>2.1039603960396041</v>
      </c>
      <c r="K28" s="70">
        <v>91</v>
      </c>
      <c r="L28" s="78">
        <v>2.2441430332922319</v>
      </c>
      <c r="M28" s="70">
        <v>72</v>
      </c>
      <c r="N28" s="78">
        <v>1.7387104564114948</v>
      </c>
      <c r="O28" s="70">
        <v>99</v>
      </c>
      <c r="P28" s="78">
        <v>2.3655913978494598</v>
      </c>
      <c r="Q28" s="70">
        <v>98</v>
      </c>
      <c r="R28" s="78">
        <v>2.2795999069551058</v>
      </c>
      <c r="S28" s="70">
        <v>108</v>
      </c>
      <c r="T28" s="78">
        <v>2.4856156501726123</v>
      </c>
      <c r="U28" s="70">
        <v>107</v>
      </c>
      <c r="V28" s="78">
        <v>2.7988490714098875</v>
      </c>
      <c r="W28" s="70">
        <v>211</v>
      </c>
      <c r="X28" s="78">
        <v>5.0843373493975905</v>
      </c>
      <c r="Y28" s="70">
        <v>206</v>
      </c>
      <c r="Z28" s="78">
        <v>4.7465437788018434</v>
      </c>
    </row>
    <row r="29" spans="1:26" s="67" customFormat="1" ht="11.25" customHeight="1" x14ac:dyDescent="0.2">
      <c r="A29" s="85"/>
      <c r="B29" s="69" t="s">
        <v>58</v>
      </c>
      <c r="C29" s="83">
        <v>360</v>
      </c>
      <c r="D29" s="84">
        <v>8.862629246676514</v>
      </c>
      <c r="E29" s="83">
        <v>361</v>
      </c>
      <c r="F29" s="84">
        <v>8.9935226706527143</v>
      </c>
      <c r="G29" s="83">
        <v>326</v>
      </c>
      <c r="H29" s="84">
        <v>8.1155090863828736</v>
      </c>
      <c r="I29" s="70">
        <v>323</v>
      </c>
      <c r="J29" s="78">
        <v>7.9950495049504955</v>
      </c>
      <c r="K29" s="70">
        <v>357</v>
      </c>
      <c r="L29" s="78">
        <v>8.8039457459926016</v>
      </c>
      <c r="M29" s="70">
        <v>329</v>
      </c>
      <c r="N29" s="78">
        <v>7.9449408355469693</v>
      </c>
      <c r="O29" s="70">
        <v>317</v>
      </c>
      <c r="P29" s="78">
        <v>7.5746714456391899</v>
      </c>
      <c r="Q29" s="70">
        <v>342</v>
      </c>
      <c r="R29" s="78">
        <v>7.9553384508025129</v>
      </c>
      <c r="S29" s="70">
        <v>337</v>
      </c>
      <c r="T29" s="78">
        <v>7.7560414269275029</v>
      </c>
      <c r="U29" s="70">
        <v>262</v>
      </c>
      <c r="V29" s="78">
        <v>6.8532566047606585</v>
      </c>
      <c r="W29" s="70">
        <v>296</v>
      </c>
      <c r="X29" s="78">
        <v>7.1325301204819276</v>
      </c>
      <c r="Y29" s="70">
        <v>316</v>
      </c>
      <c r="Z29" s="78">
        <v>7.2811059907834101</v>
      </c>
    </row>
    <row r="30" spans="1:26" s="67" customFormat="1" ht="11.25" customHeight="1" x14ac:dyDescent="0.2">
      <c r="A30" s="85"/>
      <c r="B30" s="69" t="s">
        <v>59</v>
      </c>
      <c r="C30" s="83">
        <v>506</v>
      </c>
      <c r="D30" s="84">
        <v>12.456917774495322</v>
      </c>
      <c r="E30" s="83">
        <v>476</v>
      </c>
      <c r="F30" s="84">
        <v>11.858495266567015</v>
      </c>
      <c r="G30" s="83">
        <v>475</v>
      </c>
      <c r="H30" s="84">
        <v>11.824744834453572</v>
      </c>
      <c r="I30" s="70">
        <v>467</v>
      </c>
      <c r="J30" s="78">
        <v>11.559405940594059</v>
      </c>
      <c r="K30" s="70">
        <v>431</v>
      </c>
      <c r="L30" s="78">
        <v>10.6288532675709</v>
      </c>
      <c r="M30" s="70">
        <v>443</v>
      </c>
      <c r="N30" s="78">
        <v>10.697899058198503</v>
      </c>
      <c r="O30" s="70">
        <v>478</v>
      </c>
      <c r="P30" s="78">
        <v>11.421744324970099</v>
      </c>
      <c r="Q30" s="70">
        <v>553</v>
      </c>
      <c r="R30" s="78">
        <v>12.863456617818098</v>
      </c>
      <c r="S30" s="70">
        <v>611</v>
      </c>
      <c r="T30" s="78">
        <v>14.062140391254315</v>
      </c>
      <c r="U30" s="70">
        <v>561</v>
      </c>
      <c r="V30" s="78">
        <v>14.674339523934082</v>
      </c>
      <c r="W30" s="70">
        <v>610</v>
      </c>
      <c r="X30" s="78">
        <v>14.698795180722893</v>
      </c>
      <c r="Y30" s="70">
        <v>615</v>
      </c>
      <c r="Z30" s="78">
        <v>14.170506912442397</v>
      </c>
    </row>
    <row r="31" spans="1:26" s="72" customFormat="1" ht="11.25" customHeight="1" x14ac:dyDescent="0.2">
      <c r="A31" s="73"/>
      <c r="B31" s="69" t="s">
        <v>65</v>
      </c>
      <c r="C31" s="83">
        <v>365</v>
      </c>
      <c r="D31" s="84">
        <v>8.9857213195470216</v>
      </c>
      <c r="E31" s="83">
        <v>332</v>
      </c>
      <c r="F31" s="84">
        <v>8.2710513203786746</v>
      </c>
      <c r="G31" s="83">
        <v>378</v>
      </c>
      <c r="H31" s="84">
        <v>9.4100074682598951</v>
      </c>
      <c r="I31" s="70">
        <v>125</v>
      </c>
      <c r="J31" s="78">
        <v>3.0940594059405941</v>
      </c>
      <c r="K31" s="70">
        <v>135</v>
      </c>
      <c r="L31" s="78">
        <v>3.3292231812577064</v>
      </c>
      <c r="M31" s="70">
        <v>135</v>
      </c>
      <c r="N31" s="78">
        <v>3.260082105771553</v>
      </c>
      <c r="O31" s="70">
        <v>107</v>
      </c>
      <c r="P31" s="78">
        <v>2.5567502986857802</v>
      </c>
      <c r="Q31" s="70">
        <v>87</v>
      </c>
      <c r="R31" s="78">
        <v>2.0237264480111654</v>
      </c>
      <c r="S31" s="70">
        <v>59</v>
      </c>
      <c r="T31" s="78">
        <v>1.3578826237054085</v>
      </c>
      <c r="U31" s="70">
        <v>43</v>
      </c>
      <c r="V31" s="78">
        <v>1.1247711221553753</v>
      </c>
      <c r="W31" s="70">
        <v>54</v>
      </c>
      <c r="X31" s="78">
        <v>1.3012048192771084</v>
      </c>
      <c r="Y31" s="70">
        <v>30</v>
      </c>
      <c r="Z31" s="78">
        <v>0.69124423963133641</v>
      </c>
    </row>
    <row r="32" spans="1:26" s="72" customFormat="1" ht="11.25" customHeight="1" x14ac:dyDescent="0.2">
      <c r="A32" s="73"/>
      <c r="B32" s="69" t="s">
        <v>60</v>
      </c>
      <c r="C32" s="83">
        <v>886</v>
      </c>
      <c r="D32" s="84">
        <v>21.811915312653866</v>
      </c>
      <c r="E32" s="83">
        <v>927</v>
      </c>
      <c r="F32" s="84">
        <v>23.094170403587444</v>
      </c>
      <c r="G32" s="83">
        <v>868</v>
      </c>
      <c r="H32" s="84">
        <v>21.608165297485684</v>
      </c>
      <c r="I32" s="70">
        <v>866</v>
      </c>
      <c r="J32" s="78">
        <v>21.435643564356436</v>
      </c>
      <c r="K32" s="70">
        <v>863</v>
      </c>
      <c r="L32" s="78">
        <v>21.3</v>
      </c>
      <c r="M32" s="70">
        <v>838</v>
      </c>
      <c r="N32" s="78">
        <v>20.236657812122676</v>
      </c>
      <c r="O32" s="70">
        <v>841</v>
      </c>
      <c r="P32" s="78">
        <v>20.095579450418199</v>
      </c>
      <c r="Q32" s="70">
        <v>909</v>
      </c>
      <c r="R32" s="78">
        <v>21.144452198185625</v>
      </c>
      <c r="S32" s="70">
        <v>978</v>
      </c>
      <c r="T32" s="78">
        <v>22.508630609896432</v>
      </c>
      <c r="U32" s="70">
        <v>786</v>
      </c>
      <c r="V32" s="78">
        <v>20.559769814281978</v>
      </c>
      <c r="W32" s="70">
        <v>432</v>
      </c>
      <c r="X32" s="78">
        <v>10.409638554216867</v>
      </c>
      <c r="Y32" s="70">
        <v>479</v>
      </c>
      <c r="Z32" s="78">
        <v>11.036866359447005</v>
      </c>
    </row>
    <row r="33" spans="1:26" s="72" customFormat="1" ht="11.25" customHeight="1" x14ac:dyDescent="0.2">
      <c r="A33" s="73"/>
      <c r="B33" s="69" t="s">
        <v>61</v>
      </c>
      <c r="C33" s="83">
        <v>311</v>
      </c>
      <c r="D33" s="84">
        <v>7.6563269325455448</v>
      </c>
      <c r="E33" s="83">
        <v>309</v>
      </c>
      <c r="F33" s="84">
        <v>7.6980568011958139</v>
      </c>
      <c r="G33" s="83">
        <v>316</v>
      </c>
      <c r="H33" s="84">
        <v>7.8665670898680613</v>
      </c>
      <c r="I33" s="70">
        <v>526</v>
      </c>
      <c r="J33" s="78">
        <v>13.01980198019802</v>
      </c>
      <c r="K33" s="70">
        <v>550</v>
      </c>
      <c r="L33" s="78">
        <v>13.6</v>
      </c>
      <c r="M33" s="70">
        <v>616</v>
      </c>
      <c r="N33" s="78">
        <v>14.875633904853901</v>
      </c>
      <c r="O33" s="70">
        <v>577</v>
      </c>
      <c r="P33" s="78">
        <v>13.7873357228196</v>
      </c>
      <c r="Q33" s="70">
        <v>486</v>
      </c>
      <c r="R33" s="78">
        <v>11.304954640614097</v>
      </c>
      <c r="S33" s="70">
        <v>461</v>
      </c>
      <c r="T33" s="78">
        <v>10.609896432681243</v>
      </c>
      <c r="U33" s="70">
        <v>480</v>
      </c>
      <c r="V33" s="78">
        <v>12.55558461940884</v>
      </c>
      <c r="W33" s="70">
        <v>953</v>
      </c>
      <c r="X33" s="78">
        <v>22.963855421686745</v>
      </c>
      <c r="Y33" s="70">
        <v>1020</v>
      </c>
      <c r="Z33" s="78">
        <v>23.502304147465438</v>
      </c>
    </row>
    <row r="34" spans="1:26" s="72" customFormat="1" ht="11.25" customHeight="1" x14ac:dyDescent="0.2">
      <c r="A34" s="73"/>
      <c r="B34" s="69" t="s">
        <v>62</v>
      </c>
      <c r="C34" s="83">
        <v>688</v>
      </c>
      <c r="D34" s="84">
        <v>16.937469226981783</v>
      </c>
      <c r="E34" s="83">
        <v>702</v>
      </c>
      <c r="F34" s="84">
        <v>17.488789237668161</v>
      </c>
      <c r="G34" s="83">
        <v>728</v>
      </c>
      <c r="H34" s="84">
        <v>18.122977346278319</v>
      </c>
      <c r="I34" s="70">
        <v>716</v>
      </c>
      <c r="J34" s="78">
        <v>17.722772277227723</v>
      </c>
      <c r="K34" s="70">
        <v>740</v>
      </c>
      <c r="L34" s="78">
        <v>18.249075215782984</v>
      </c>
      <c r="M34" s="70">
        <v>798</v>
      </c>
      <c r="N34" s="78">
        <v>19.270707558560733</v>
      </c>
      <c r="O34" s="70">
        <v>837</v>
      </c>
      <c r="P34" s="78">
        <v>20</v>
      </c>
      <c r="Q34" s="70">
        <v>883</v>
      </c>
      <c r="R34" s="78">
        <v>20.539660386136312</v>
      </c>
      <c r="S34" s="70">
        <v>889</v>
      </c>
      <c r="T34" s="78">
        <v>20.460299194476409</v>
      </c>
      <c r="U34" s="70">
        <v>780</v>
      </c>
      <c r="V34" s="78">
        <v>20.402825006539366</v>
      </c>
      <c r="W34" s="70">
        <v>319</v>
      </c>
      <c r="X34" s="78">
        <v>7.6867469879518078</v>
      </c>
      <c r="Y34" s="70">
        <v>341</v>
      </c>
      <c r="Z34" s="78">
        <v>7.8571428571428568</v>
      </c>
    </row>
    <row r="35" spans="1:26" s="72" customFormat="1" ht="11.25" customHeight="1" x14ac:dyDescent="0.2">
      <c r="A35" s="73"/>
      <c r="B35" s="69" t="s">
        <v>63</v>
      </c>
      <c r="C35" s="83">
        <v>115</v>
      </c>
      <c r="D35" s="84">
        <v>2.8311176760216643</v>
      </c>
      <c r="E35" s="83">
        <v>125</v>
      </c>
      <c r="F35" s="84">
        <v>3.1141006477329349</v>
      </c>
      <c r="G35" s="83">
        <v>129</v>
      </c>
      <c r="H35" s="84">
        <v>3.2113517550410755</v>
      </c>
      <c r="I35" s="70">
        <v>153</v>
      </c>
      <c r="J35" s="78">
        <v>3.7871287128712869</v>
      </c>
      <c r="K35" s="70">
        <v>131</v>
      </c>
      <c r="L35" s="78">
        <v>3.2305795314426637</v>
      </c>
      <c r="M35" s="70">
        <v>122</v>
      </c>
      <c r="N35" s="78">
        <v>2.9461482733639217</v>
      </c>
      <c r="O35" s="70">
        <v>111</v>
      </c>
      <c r="P35" s="78">
        <v>2.6523297491039401</v>
      </c>
      <c r="Q35" s="70">
        <v>51</v>
      </c>
      <c r="R35" s="78">
        <v>1.1863224005582695</v>
      </c>
      <c r="S35" s="70">
        <v>52</v>
      </c>
      <c r="T35" s="78">
        <v>1.1967779056386652</v>
      </c>
      <c r="U35" s="70">
        <v>42</v>
      </c>
      <c r="V35" s="78">
        <v>1.0986136541982736</v>
      </c>
      <c r="W35" s="70">
        <v>654</v>
      </c>
      <c r="X35" s="78">
        <v>15.759036144578314</v>
      </c>
      <c r="Y35" s="70">
        <v>663</v>
      </c>
      <c r="Z35" s="78">
        <v>15.276497695852534</v>
      </c>
    </row>
    <row r="36" spans="1:26" s="72" customFormat="1" ht="11.25" customHeight="1" x14ac:dyDescent="0.2">
      <c r="A36" s="73"/>
      <c r="B36" s="77" t="s">
        <v>77</v>
      </c>
      <c r="C36" s="83" t="s">
        <v>21</v>
      </c>
      <c r="D36" s="84" t="s">
        <v>21</v>
      </c>
      <c r="E36" s="83" t="s">
        <v>21</v>
      </c>
      <c r="F36" s="84" t="s">
        <v>21</v>
      </c>
      <c r="G36" s="83" t="s">
        <v>21</v>
      </c>
      <c r="H36" s="84" t="s">
        <v>21</v>
      </c>
      <c r="I36" s="70">
        <v>124</v>
      </c>
      <c r="J36" s="78">
        <v>3.0693069306930694</v>
      </c>
      <c r="K36" s="70">
        <v>113</v>
      </c>
      <c r="L36" s="78">
        <v>2.7866831072749694</v>
      </c>
      <c r="M36" s="70">
        <v>117</v>
      </c>
      <c r="N36" s="78">
        <v>2.8254044916686794</v>
      </c>
      <c r="O36" s="70">
        <v>126</v>
      </c>
      <c r="P36" s="78">
        <v>3.0107526881720399</v>
      </c>
      <c r="Q36" s="70">
        <v>145</v>
      </c>
      <c r="R36" s="78">
        <v>3.3728774133519419</v>
      </c>
      <c r="S36" s="70">
        <v>140</v>
      </c>
      <c r="T36" s="78">
        <v>3.222094361334868</v>
      </c>
      <c r="U36" s="70">
        <v>134</v>
      </c>
      <c r="V36" s="78">
        <v>3.5051007062516346</v>
      </c>
      <c r="W36" s="70">
        <v>151</v>
      </c>
      <c r="X36" s="78">
        <v>3.6385542168674698</v>
      </c>
      <c r="Y36" s="70">
        <v>154</v>
      </c>
      <c r="Z36" s="78">
        <v>3.5483870967741935</v>
      </c>
    </row>
    <row r="37" spans="1:26" s="72" customFormat="1" ht="11.25" customHeight="1" x14ac:dyDescent="0.2">
      <c r="A37" s="73"/>
      <c r="B37" s="69" t="s">
        <v>64</v>
      </c>
      <c r="C37" s="83">
        <v>133</v>
      </c>
      <c r="D37" s="84">
        <v>3.2742491383554904</v>
      </c>
      <c r="E37" s="83">
        <v>155</v>
      </c>
      <c r="F37" s="84">
        <v>3.8614848031888389</v>
      </c>
      <c r="G37" s="83">
        <v>204</v>
      </c>
      <c r="H37" s="84">
        <v>5.078416728902166</v>
      </c>
      <c r="I37" s="70">
        <v>176</v>
      </c>
      <c r="J37" s="78">
        <v>4.3564356435643559</v>
      </c>
      <c r="K37" s="70">
        <v>212</v>
      </c>
      <c r="L37" s="78">
        <v>5.2281134401972871</v>
      </c>
      <c r="M37" s="70">
        <v>234</v>
      </c>
      <c r="N37" s="78">
        <v>5.6508089833373587</v>
      </c>
      <c r="O37" s="70">
        <v>271</v>
      </c>
      <c r="P37" s="78">
        <v>6.4755077658303497</v>
      </c>
      <c r="Q37" s="70">
        <v>310</v>
      </c>
      <c r="R37" s="78">
        <v>7.2109792975110487</v>
      </c>
      <c r="S37" s="70">
        <v>300</v>
      </c>
      <c r="T37" s="78">
        <v>6.9044879171461444</v>
      </c>
      <c r="U37" s="70">
        <v>361</v>
      </c>
      <c r="V37" s="78">
        <v>9.4428459325137322</v>
      </c>
      <c r="W37" s="70">
        <v>244</v>
      </c>
      <c r="X37" s="78">
        <v>5.8795180722891569</v>
      </c>
      <c r="Y37" s="70">
        <v>244</v>
      </c>
      <c r="Z37" s="78">
        <v>5.6221198156682028</v>
      </c>
    </row>
    <row r="38" spans="1:26" s="72" customFormat="1" ht="11.25" customHeight="1" x14ac:dyDescent="0.2">
      <c r="A38" s="73"/>
      <c r="B38" s="107" t="s">
        <v>85</v>
      </c>
      <c r="C38" s="83">
        <v>16</v>
      </c>
      <c r="D38" s="84">
        <v>0.3938946331856229</v>
      </c>
      <c r="E38" s="83">
        <v>14</v>
      </c>
      <c r="F38" s="84">
        <v>0.3487792725460887</v>
      </c>
      <c r="G38" s="83">
        <v>17</v>
      </c>
      <c r="H38" s="84">
        <v>0.42320139407518054</v>
      </c>
      <c r="I38" s="70">
        <v>25</v>
      </c>
      <c r="J38" s="78">
        <v>0.61881188118811881</v>
      </c>
      <c r="K38" s="70">
        <v>23</v>
      </c>
      <c r="L38" s="78">
        <v>0.56720098643649819</v>
      </c>
      <c r="M38" s="70">
        <v>21</v>
      </c>
      <c r="N38" s="78">
        <v>0.50712388312001933</v>
      </c>
      <c r="O38" s="70">
        <v>53</v>
      </c>
      <c r="P38" s="78">
        <v>1.26642771804062</v>
      </c>
      <c r="Q38" s="70">
        <v>62</v>
      </c>
      <c r="R38" s="78">
        <v>1.4421958595022097</v>
      </c>
      <c r="S38" s="70">
        <v>49</v>
      </c>
      <c r="T38" s="78">
        <v>1.1277330264672036</v>
      </c>
      <c r="U38" s="70">
        <v>10</v>
      </c>
      <c r="V38" s="78">
        <v>0.26157467957101754</v>
      </c>
      <c r="W38" s="70">
        <v>36</v>
      </c>
      <c r="X38" s="78">
        <v>0.86746987951807231</v>
      </c>
      <c r="Y38" s="70">
        <v>55</v>
      </c>
      <c r="Z38" s="78">
        <v>1.2672811059907834</v>
      </c>
    </row>
    <row r="39" spans="1:26" s="72" customFormat="1" ht="11.25" customHeight="1" x14ac:dyDescent="0.2">
      <c r="A39" s="73"/>
      <c r="B39" s="69" t="s">
        <v>49</v>
      </c>
      <c r="C39" s="83">
        <v>25</v>
      </c>
      <c r="D39" s="84">
        <v>0.6154603643525357</v>
      </c>
      <c r="E39" s="83">
        <v>40</v>
      </c>
      <c r="F39" s="84">
        <v>0.99651220727453915</v>
      </c>
      <c r="G39" s="83">
        <v>16</v>
      </c>
      <c r="H39" s="84">
        <v>0.39830719442369927</v>
      </c>
      <c r="I39" s="70">
        <v>11</v>
      </c>
      <c r="J39" s="78">
        <v>0.27227722772277224</v>
      </c>
      <c r="K39" s="70">
        <v>2</v>
      </c>
      <c r="L39" s="78">
        <v>0</v>
      </c>
      <c r="M39" s="70">
        <v>0</v>
      </c>
      <c r="N39" s="78">
        <v>0</v>
      </c>
      <c r="O39" s="70">
        <v>2</v>
      </c>
      <c r="P39" s="78">
        <v>4.7789725209080043E-2</v>
      </c>
      <c r="Q39" s="70">
        <v>3</v>
      </c>
      <c r="R39" s="78">
        <v>6.978367062107467E-2</v>
      </c>
      <c r="S39" s="70">
        <v>6</v>
      </c>
      <c r="T39" s="78">
        <v>0.13808975834292289</v>
      </c>
      <c r="U39" s="70">
        <v>1</v>
      </c>
      <c r="V39" s="78">
        <v>2.6157467957101749E-2</v>
      </c>
      <c r="W39" s="70">
        <v>2</v>
      </c>
      <c r="X39" s="78">
        <v>4.8192771084337345E-2</v>
      </c>
      <c r="Y39" s="70">
        <v>0</v>
      </c>
      <c r="Z39" s="78">
        <v>0</v>
      </c>
    </row>
    <row r="40" spans="1:26" s="72" customFormat="1" ht="11.25" customHeight="1" x14ac:dyDescent="0.2">
      <c r="A40" s="116" t="s">
        <v>22</v>
      </c>
      <c r="B40" s="116"/>
      <c r="C40" s="70">
        <v>991</v>
      </c>
      <c r="D40" s="71">
        <v>100</v>
      </c>
      <c r="E40" s="70">
        <v>936</v>
      </c>
      <c r="F40" s="71">
        <v>100</v>
      </c>
      <c r="G40" s="70">
        <v>947</v>
      </c>
      <c r="H40" s="71">
        <v>100</v>
      </c>
      <c r="I40" s="70">
        <v>989</v>
      </c>
      <c r="J40" s="78">
        <v>99.999999999999972</v>
      </c>
      <c r="K40" s="70">
        <v>1020</v>
      </c>
      <c r="L40" s="78">
        <v>99.999999999999972</v>
      </c>
      <c r="M40" s="70">
        <v>1049</v>
      </c>
      <c r="N40" s="78">
        <v>100</v>
      </c>
      <c r="O40" s="70">
        <v>1060</v>
      </c>
      <c r="P40" s="78">
        <v>100</v>
      </c>
      <c r="Q40" s="70">
        <v>1112</v>
      </c>
      <c r="R40" s="78">
        <v>100</v>
      </c>
      <c r="S40" s="70">
        <v>1162</v>
      </c>
      <c r="T40" s="78">
        <v>100</v>
      </c>
      <c r="U40" s="70">
        <v>962</v>
      </c>
      <c r="V40" s="78">
        <v>100</v>
      </c>
      <c r="W40" s="70">
        <v>1095</v>
      </c>
      <c r="X40" s="78">
        <v>100</v>
      </c>
      <c r="Y40" s="70">
        <v>1205</v>
      </c>
      <c r="Z40" s="78">
        <v>100</v>
      </c>
    </row>
    <row r="41" spans="1:26" s="67" customFormat="1" ht="11.25" customHeight="1" x14ac:dyDescent="0.2">
      <c r="A41" s="82"/>
      <c r="B41" s="69" t="s">
        <v>55</v>
      </c>
      <c r="C41" s="83">
        <v>4</v>
      </c>
      <c r="D41" s="84">
        <v>0.40363269424823411</v>
      </c>
      <c r="E41" s="83">
        <v>4</v>
      </c>
      <c r="F41" s="84">
        <v>0.42735042735042739</v>
      </c>
      <c r="G41" s="83">
        <v>3</v>
      </c>
      <c r="H41" s="84">
        <v>0.31678986272439286</v>
      </c>
      <c r="I41" s="70">
        <v>3</v>
      </c>
      <c r="J41" s="78">
        <v>0.30333670374115268</v>
      </c>
      <c r="K41" s="70">
        <v>3</v>
      </c>
      <c r="L41" s="78">
        <v>0.29411764705882354</v>
      </c>
      <c r="M41" s="70">
        <v>2</v>
      </c>
      <c r="N41" s="78">
        <v>0.19065776930409914</v>
      </c>
      <c r="O41" s="70">
        <v>3</v>
      </c>
      <c r="P41" s="78">
        <v>0.28301886792452802</v>
      </c>
      <c r="Q41" s="70">
        <v>7</v>
      </c>
      <c r="R41" s="78">
        <v>0.62949640287769781</v>
      </c>
      <c r="S41" s="70">
        <v>0</v>
      </c>
      <c r="T41" s="78">
        <v>0</v>
      </c>
      <c r="U41" s="70">
        <v>0</v>
      </c>
      <c r="V41" s="78">
        <v>0</v>
      </c>
      <c r="W41" s="70">
        <v>0</v>
      </c>
      <c r="X41" s="78">
        <v>0</v>
      </c>
      <c r="Y41" s="70">
        <v>0</v>
      </c>
      <c r="Z41" s="78">
        <v>0</v>
      </c>
    </row>
    <row r="42" spans="1:26" s="67" customFormat="1" ht="11.25" customHeight="1" x14ac:dyDescent="0.2">
      <c r="A42" s="85"/>
      <c r="B42" s="69" t="s">
        <v>56</v>
      </c>
      <c r="C42" s="83">
        <v>144</v>
      </c>
      <c r="D42" s="84">
        <v>14.530776992936428</v>
      </c>
      <c r="E42" s="83">
        <v>116</v>
      </c>
      <c r="F42" s="84">
        <v>12.393162393162394</v>
      </c>
      <c r="G42" s="83">
        <v>129</v>
      </c>
      <c r="H42" s="84">
        <v>13.621964097148892</v>
      </c>
      <c r="I42" s="70">
        <v>112</v>
      </c>
      <c r="J42" s="78">
        <v>11.324570273003033</v>
      </c>
      <c r="K42" s="70">
        <v>113</v>
      </c>
      <c r="L42" s="78">
        <v>11.078431372549019</v>
      </c>
      <c r="M42" s="70">
        <v>123</v>
      </c>
      <c r="N42" s="78">
        <v>11.725452812202096</v>
      </c>
      <c r="O42" s="70">
        <v>93</v>
      </c>
      <c r="P42" s="78">
        <v>8.7735849056603801</v>
      </c>
      <c r="Q42" s="70">
        <v>100</v>
      </c>
      <c r="R42" s="78">
        <v>8.9928057553956826</v>
      </c>
      <c r="S42" s="70">
        <v>106</v>
      </c>
      <c r="T42" s="78">
        <v>9.1222030981067128</v>
      </c>
      <c r="U42" s="70">
        <v>73</v>
      </c>
      <c r="V42" s="78">
        <v>7.5883575883575887</v>
      </c>
      <c r="W42" s="70">
        <v>51</v>
      </c>
      <c r="X42" s="78">
        <v>4.6575342465753424</v>
      </c>
      <c r="Y42" s="70">
        <v>43</v>
      </c>
      <c r="Z42" s="78">
        <v>3.5684647302904566</v>
      </c>
    </row>
    <row r="43" spans="1:26" s="67" customFormat="1" ht="11.25" customHeight="1" x14ac:dyDescent="0.2">
      <c r="A43" s="85"/>
      <c r="B43" s="69" t="s">
        <v>57</v>
      </c>
      <c r="C43" s="83">
        <v>31</v>
      </c>
      <c r="D43" s="84">
        <v>3.128153380423814</v>
      </c>
      <c r="E43" s="83">
        <v>33</v>
      </c>
      <c r="F43" s="84">
        <v>3.5256410256410255</v>
      </c>
      <c r="G43" s="83">
        <v>32</v>
      </c>
      <c r="H43" s="84">
        <v>3.3790918690601899</v>
      </c>
      <c r="I43" s="70">
        <v>32</v>
      </c>
      <c r="J43" s="78">
        <v>3.2355915065722956</v>
      </c>
      <c r="K43" s="70">
        <v>45</v>
      </c>
      <c r="L43" s="78">
        <v>4.4117647058823533</v>
      </c>
      <c r="M43" s="70">
        <v>29</v>
      </c>
      <c r="N43" s="78">
        <v>2.7645376549094376</v>
      </c>
      <c r="O43" s="70">
        <v>33</v>
      </c>
      <c r="P43" s="78">
        <v>3.11320754716981</v>
      </c>
      <c r="Q43" s="70">
        <v>31</v>
      </c>
      <c r="R43" s="78">
        <v>2.7877697841726619</v>
      </c>
      <c r="S43" s="70">
        <v>30</v>
      </c>
      <c r="T43" s="78">
        <v>2.5817555938037864</v>
      </c>
      <c r="U43" s="70">
        <v>32</v>
      </c>
      <c r="V43" s="78">
        <v>3.3264033264033266</v>
      </c>
      <c r="W43" s="70">
        <v>52</v>
      </c>
      <c r="X43" s="78">
        <v>4.7488584474885842</v>
      </c>
      <c r="Y43" s="70">
        <v>64</v>
      </c>
      <c r="Z43" s="78">
        <v>5.3112033195020745</v>
      </c>
    </row>
    <row r="44" spans="1:26" s="67" customFormat="1" ht="11.25" customHeight="1" x14ac:dyDescent="0.2">
      <c r="A44" s="85"/>
      <c r="B44" s="69" t="s">
        <v>58</v>
      </c>
      <c r="C44" s="83">
        <v>96</v>
      </c>
      <c r="D44" s="84">
        <v>9.6871846619576178</v>
      </c>
      <c r="E44" s="83">
        <v>88</v>
      </c>
      <c r="F44" s="84">
        <v>9.4017094017094021</v>
      </c>
      <c r="G44" s="83">
        <v>79</v>
      </c>
      <c r="H44" s="84">
        <v>8.3421330517423442</v>
      </c>
      <c r="I44" s="70">
        <v>93</v>
      </c>
      <c r="J44" s="78">
        <v>9.4034378159757335</v>
      </c>
      <c r="K44" s="70">
        <v>83</v>
      </c>
      <c r="L44" s="78">
        <v>8.1372549019607838</v>
      </c>
      <c r="M44" s="70">
        <v>91</v>
      </c>
      <c r="N44" s="78">
        <v>8.6749285033365116</v>
      </c>
      <c r="O44" s="70">
        <v>97</v>
      </c>
      <c r="P44" s="78">
        <v>9.1509433962264097</v>
      </c>
      <c r="Q44" s="70">
        <v>86</v>
      </c>
      <c r="R44" s="78">
        <v>7.7338129496402885</v>
      </c>
      <c r="S44" s="70">
        <v>94</v>
      </c>
      <c r="T44" s="78">
        <v>8.0895008605851988</v>
      </c>
      <c r="U44" s="70">
        <v>83</v>
      </c>
      <c r="V44" s="78">
        <v>8.6278586278586289</v>
      </c>
      <c r="W44" s="70">
        <v>97</v>
      </c>
      <c r="X44" s="78">
        <v>8.8584474885844759</v>
      </c>
      <c r="Y44" s="70">
        <v>97</v>
      </c>
      <c r="Z44" s="78">
        <v>8.0497925311203318</v>
      </c>
    </row>
    <row r="45" spans="1:26" s="67" customFormat="1" ht="11.25" customHeight="1" x14ac:dyDescent="0.2">
      <c r="A45" s="85"/>
      <c r="B45" s="69" t="s">
        <v>59</v>
      </c>
      <c r="C45" s="83">
        <v>118</v>
      </c>
      <c r="D45" s="84">
        <v>11.907164480322905</v>
      </c>
      <c r="E45" s="83">
        <v>125</v>
      </c>
      <c r="F45" s="84">
        <v>13.354700854700855</v>
      </c>
      <c r="G45" s="83">
        <v>113</v>
      </c>
      <c r="H45" s="84">
        <v>11.932418162618797</v>
      </c>
      <c r="I45" s="70">
        <v>120</v>
      </c>
      <c r="J45" s="78">
        <v>12.133468149646106</v>
      </c>
      <c r="K45" s="70">
        <v>109</v>
      </c>
      <c r="L45" s="78">
        <v>10.686274509803921</v>
      </c>
      <c r="M45" s="70">
        <v>125</v>
      </c>
      <c r="N45" s="78">
        <v>11.916110581506196</v>
      </c>
      <c r="O45" s="70">
        <v>132</v>
      </c>
      <c r="P45" s="78">
        <v>12.452830188679201</v>
      </c>
      <c r="Q45" s="70">
        <v>174</v>
      </c>
      <c r="R45" s="78">
        <v>15.647482014388489</v>
      </c>
      <c r="S45" s="70">
        <v>183</v>
      </c>
      <c r="T45" s="78">
        <v>15.748709122203097</v>
      </c>
      <c r="U45" s="70">
        <v>149</v>
      </c>
      <c r="V45" s="78">
        <v>15.48856548856549</v>
      </c>
      <c r="W45" s="70">
        <v>194</v>
      </c>
      <c r="X45" s="78">
        <v>17.716894977168952</v>
      </c>
      <c r="Y45" s="70">
        <v>193</v>
      </c>
      <c r="Z45" s="78">
        <v>16.016597510373444</v>
      </c>
    </row>
    <row r="46" spans="1:26" s="72" customFormat="1" ht="11.25" customHeight="1" x14ac:dyDescent="0.2">
      <c r="A46" s="73"/>
      <c r="B46" s="69" t="s">
        <v>65</v>
      </c>
      <c r="C46" s="70">
        <v>99</v>
      </c>
      <c r="D46" s="84">
        <v>9.9899091826437942</v>
      </c>
      <c r="E46" s="70">
        <v>76</v>
      </c>
      <c r="F46" s="84">
        <v>8.1196581196581192</v>
      </c>
      <c r="G46" s="70">
        <v>90</v>
      </c>
      <c r="H46" s="84">
        <v>9.5036958817317849</v>
      </c>
      <c r="I46" s="70">
        <v>28</v>
      </c>
      <c r="J46" s="78">
        <v>2.8311425682507583</v>
      </c>
      <c r="K46" s="70">
        <v>33</v>
      </c>
      <c r="L46" s="78">
        <v>3.2352941176470593</v>
      </c>
      <c r="M46" s="70">
        <v>35</v>
      </c>
      <c r="N46" s="78">
        <v>3.3365109628217349</v>
      </c>
      <c r="O46" s="70">
        <v>31</v>
      </c>
      <c r="P46" s="78">
        <v>2.9245283018867898</v>
      </c>
      <c r="Q46" s="70">
        <v>27</v>
      </c>
      <c r="R46" s="78">
        <v>2.4280575539568345</v>
      </c>
      <c r="S46" s="70">
        <v>13</v>
      </c>
      <c r="T46" s="78">
        <v>1.1187607573149743</v>
      </c>
      <c r="U46" s="70">
        <v>12</v>
      </c>
      <c r="V46" s="78">
        <v>1.2474012474012475</v>
      </c>
      <c r="W46" s="70">
        <v>13</v>
      </c>
      <c r="X46" s="78">
        <v>1.1872146118721461</v>
      </c>
      <c r="Y46" s="70">
        <v>9</v>
      </c>
      <c r="Z46" s="78">
        <v>0.74688796680497926</v>
      </c>
    </row>
    <row r="47" spans="1:26" s="72" customFormat="1" ht="11.25" customHeight="1" x14ac:dyDescent="0.2">
      <c r="A47" s="73"/>
      <c r="B47" s="69" t="s">
        <v>60</v>
      </c>
      <c r="C47" s="70">
        <v>177</v>
      </c>
      <c r="D47" s="84">
        <v>17.860746720484357</v>
      </c>
      <c r="E47" s="70">
        <v>175</v>
      </c>
      <c r="F47" s="84">
        <v>18.696581196581196</v>
      </c>
      <c r="G47" s="70">
        <v>177</v>
      </c>
      <c r="H47" s="84">
        <v>18.690601900739175</v>
      </c>
      <c r="I47" s="70">
        <v>197</v>
      </c>
      <c r="J47" s="78">
        <v>19.919110212335692</v>
      </c>
      <c r="K47" s="70">
        <v>204</v>
      </c>
      <c r="L47" s="78">
        <v>20</v>
      </c>
      <c r="M47" s="70">
        <v>191</v>
      </c>
      <c r="N47" s="78">
        <v>18.207816968541469</v>
      </c>
      <c r="O47" s="70">
        <v>185</v>
      </c>
      <c r="P47" s="78">
        <v>17.452830188679201</v>
      </c>
      <c r="Q47" s="70">
        <v>207</v>
      </c>
      <c r="R47" s="78">
        <v>18.615107913669064</v>
      </c>
      <c r="S47" s="70">
        <v>226</v>
      </c>
      <c r="T47" s="78">
        <v>19.44922547332186</v>
      </c>
      <c r="U47" s="70">
        <v>176</v>
      </c>
      <c r="V47" s="78">
        <v>18.295218295218298</v>
      </c>
      <c r="W47" s="70">
        <v>103</v>
      </c>
      <c r="X47" s="78">
        <v>9.4063926940639266</v>
      </c>
      <c r="Y47" s="70">
        <v>112</v>
      </c>
      <c r="Z47" s="78">
        <v>9.2946058091286314</v>
      </c>
    </row>
    <row r="48" spans="1:26" s="72" customFormat="1" ht="11.25" customHeight="1" x14ac:dyDescent="0.2">
      <c r="A48" s="73"/>
      <c r="B48" s="69" t="s">
        <v>61</v>
      </c>
      <c r="C48" s="70">
        <v>89</v>
      </c>
      <c r="D48" s="84">
        <v>8.9808274470232075</v>
      </c>
      <c r="E48" s="70">
        <v>86</v>
      </c>
      <c r="F48" s="84">
        <v>9.1880341880341891</v>
      </c>
      <c r="G48" s="70">
        <v>93</v>
      </c>
      <c r="H48" s="84">
        <v>9.8204857444561764</v>
      </c>
      <c r="I48" s="70">
        <v>133</v>
      </c>
      <c r="J48" s="78">
        <v>13.447927199191101</v>
      </c>
      <c r="K48" s="70">
        <v>126</v>
      </c>
      <c r="L48" s="78">
        <v>12.4</v>
      </c>
      <c r="M48" s="70">
        <v>133</v>
      </c>
      <c r="N48" s="78">
        <v>12.678741658722593</v>
      </c>
      <c r="O48" s="70">
        <v>140</v>
      </c>
      <c r="P48" s="78">
        <v>13.207547169811299</v>
      </c>
      <c r="Q48" s="70">
        <v>122</v>
      </c>
      <c r="R48" s="78">
        <v>10.971223021582734</v>
      </c>
      <c r="S48" s="70">
        <v>143</v>
      </c>
      <c r="T48" s="78">
        <v>12.306368330464716</v>
      </c>
      <c r="U48" s="70">
        <v>133</v>
      </c>
      <c r="V48" s="78">
        <v>13.825363825363826</v>
      </c>
      <c r="W48" s="70">
        <v>240</v>
      </c>
      <c r="X48" s="78">
        <v>21.917808219178081</v>
      </c>
      <c r="Y48" s="70">
        <v>284</v>
      </c>
      <c r="Z48" s="78">
        <v>23.568464730290458</v>
      </c>
    </row>
    <row r="49" spans="1:26" s="72" customFormat="1" ht="11.25" customHeight="1" x14ac:dyDescent="0.2">
      <c r="A49" s="73"/>
      <c r="B49" s="69" t="s">
        <v>62</v>
      </c>
      <c r="C49" s="70">
        <v>142</v>
      </c>
      <c r="D49" s="84">
        <v>14.328960645812311</v>
      </c>
      <c r="E49" s="70">
        <v>140</v>
      </c>
      <c r="F49" s="84">
        <v>14.957264957264957</v>
      </c>
      <c r="G49" s="70">
        <v>152</v>
      </c>
      <c r="H49" s="84">
        <v>16.050686378035902</v>
      </c>
      <c r="I49" s="70">
        <v>140</v>
      </c>
      <c r="J49" s="78">
        <v>14.155712841253793</v>
      </c>
      <c r="K49" s="70">
        <v>180</v>
      </c>
      <c r="L49" s="78">
        <v>17.647058823529413</v>
      </c>
      <c r="M49" s="70">
        <v>193</v>
      </c>
      <c r="N49" s="78">
        <v>18.398474737845568</v>
      </c>
      <c r="O49" s="70">
        <v>206</v>
      </c>
      <c r="P49" s="78">
        <v>19.4339622641509</v>
      </c>
      <c r="Q49" s="70">
        <v>207</v>
      </c>
      <c r="R49" s="78">
        <v>18.615107913669064</v>
      </c>
      <c r="S49" s="70">
        <v>217</v>
      </c>
      <c r="T49" s="78">
        <v>18.674698795180721</v>
      </c>
      <c r="U49" s="70">
        <v>179</v>
      </c>
      <c r="V49" s="78">
        <v>18.607068607068609</v>
      </c>
      <c r="W49" s="70">
        <v>93</v>
      </c>
      <c r="X49" s="78">
        <v>8.493150684931507</v>
      </c>
      <c r="Y49" s="70">
        <v>94</v>
      </c>
      <c r="Z49" s="78">
        <v>7.800829875518672</v>
      </c>
    </row>
    <row r="50" spans="1:26" s="72" customFormat="1" ht="11.25" customHeight="1" x14ac:dyDescent="0.2">
      <c r="A50" s="73"/>
      <c r="B50" s="69" t="s">
        <v>63</v>
      </c>
      <c r="C50" s="70">
        <v>32</v>
      </c>
      <c r="D50" s="84">
        <v>3.2290615539858729</v>
      </c>
      <c r="E50" s="70">
        <v>33</v>
      </c>
      <c r="F50" s="84">
        <v>3.5256410256410255</v>
      </c>
      <c r="G50" s="70">
        <v>28</v>
      </c>
      <c r="H50" s="84">
        <v>2.9567053854276661</v>
      </c>
      <c r="I50" s="70">
        <v>43</v>
      </c>
      <c r="J50" s="78">
        <v>4.3478260869565215</v>
      </c>
      <c r="K50" s="70">
        <v>27</v>
      </c>
      <c r="L50" s="78">
        <v>2.6470588235294117</v>
      </c>
      <c r="M50" s="70">
        <v>31</v>
      </c>
      <c r="N50" s="78">
        <v>2.9551954242135365</v>
      </c>
      <c r="O50" s="70">
        <v>22</v>
      </c>
      <c r="P50" s="78">
        <v>2.0754716981132102</v>
      </c>
      <c r="Q50" s="70">
        <v>11</v>
      </c>
      <c r="R50" s="78">
        <v>0.98920863309352514</v>
      </c>
      <c r="S50" s="70">
        <v>13</v>
      </c>
      <c r="T50" s="78">
        <v>1.1187607573149743</v>
      </c>
      <c r="U50" s="70">
        <v>7</v>
      </c>
      <c r="V50" s="78">
        <v>0.72765072765072769</v>
      </c>
      <c r="W50" s="70">
        <v>147</v>
      </c>
      <c r="X50" s="78">
        <v>13.424657534246576</v>
      </c>
      <c r="Y50" s="70">
        <v>178</v>
      </c>
      <c r="Z50" s="78">
        <v>14.771784232365146</v>
      </c>
    </row>
    <row r="51" spans="1:26" s="72" customFormat="1" ht="11.25" customHeight="1" x14ac:dyDescent="0.2">
      <c r="A51" s="73"/>
      <c r="B51" s="77" t="s">
        <v>77</v>
      </c>
      <c r="C51" s="70" t="s">
        <v>21</v>
      </c>
      <c r="D51" s="70" t="s">
        <v>21</v>
      </c>
      <c r="E51" s="70" t="s">
        <v>21</v>
      </c>
      <c r="F51" s="70" t="s">
        <v>21</v>
      </c>
      <c r="G51" s="70" t="s">
        <v>21</v>
      </c>
      <c r="H51" s="70" t="s">
        <v>21</v>
      </c>
      <c r="I51" s="70">
        <v>28</v>
      </c>
      <c r="J51" s="78">
        <v>2.8311425682507583</v>
      </c>
      <c r="K51" s="70">
        <v>36</v>
      </c>
      <c r="L51" s="78">
        <v>3.5294117647058822</v>
      </c>
      <c r="M51" s="70">
        <v>33</v>
      </c>
      <c r="N51" s="78">
        <v>3.1458531935176359</v>
      </c>
      <c r="O51" s="70">
        <v>36</v>
      </c>
      <c r="P51" s="78">
        <v>3.3962264150943402</v>
      </c>
      <c r="Q51" s="70">
        <v>41</v>
      </c>
      <c r="R51" s="78">
        <v>3.6870503597122304</v>
      </c>
      <c r="S51" s="70">
        <v>48</v>
      </c>
      <c r="T51" s="78">
        <v>4.1308089500860588</v>
      </c>
      <c r="U51" s="70">
        <v>35</v>
      </c>
      <c r="V51" s="78">
        <v>3.6382536382536386</v>
      </c>
      <c r="W51" s="70">
        <v>38</v>
      </c>
      <c r="X51" s="78">
        <v>3.4703196347031966</v>
      </c>
      <c r="Y51" s="70">
        <v>49</v>
      </c>
      <c r="Z51" s="78">
        <v>4.0663900414937757</v>
      </c>
    </row>
    <row r="52" spans="1:26" s="72" customFormat="1" ht="11.25" customHeight="1" x14ac:dyDescent="0.2">
      <c r="A52" s="73"/>
      <c r="B52" s="69" t="s">
        <v>64</v>
      </c>
      <c r="C52" s="70">
        <v>44</v>
      </c>
      <c r="D52" s="84">
        <v>4.4399596367305758</v>
      </c>
      <c r="E52" s="70">
        <v>45</v>
      </c>
      <c r="F52" s="84">
        <v>4.8076923076923084</v>
      </c>
      <c r="G52" s="70">
        <v>43</v>
      </c>
      <c r="H52" s="84">
        <v>4.5406546990496306</v>
      </c>
      <c r="I52" s="70">
        <v>48</v>
      </c>
      <c r="J52" s="78">
        <v>4.8533872598584429</v>
      </c>
      <c r="K52" s="70">
        <v>51</v>
      </c>
      <c r="L52" s="78">
        <v>5</v>
      </c>
      <c r="M52" s="70">
        <v>56</v>
      </c>
      <c r="N52" s="78">
        <v>5.3384175405147758</v>
      </c>
      <c r="O52" s="70">
        <v>70</v>
      </c>
      <c r="P52" s="78">
        <v>6.6037735849056602</v>
      </c>
      <c r="Q52" s="70">
        <v>85</v>
      </c>
      <c r="R52" s="78">
        <v>7.6438848920863309</v>
      </c>
      <c r="S52" s="70">
        <v>78</v>
      </c>
      <c r="T52" s="78">
        <v>6.7125645438898456</v>
      </c>
      <c r="U52" s="70">
        <v>77</v>
      </c>
      <c r="V52" s="78">
        <v>8.004158004158004</v>
      </c>
      <c r="W52" s="70">
        <v>57</v>
      </c>
      <c r="X52" s="78">
        <v>5.2054794520547949</v>
      </c>
      <c r="Y52" s="70">
        <v>58</v>
      </c>
      <c r="Z52" s="78">
        <v>4.813278008298755</v>
      </c>
    </row>
    <row r="53" spans="1:26" s="72" customFormat="1" ht="11.25" customHeight="1" x14ac:dyDescent="0.2">
      <c r="A53" s="73"/>
      <c r="B53" s="107" t="s">
        <v>88</v>
      </c>
      <c r="C53" s="70">
        <v>9</v>
      </c>
      <c r="D53" s="84">
        <v>0.90817356205852673</v>
      </c>
      <c r="E53" s="70">
        <v>4</v>
      </c>
      <c r="F53" s="84">
        <v>0.42735042735042739</v>
      </c>
      <c r="G53" s="70">
        <v>4</v>
      </c>
      <c r="H53" s="84">
        <v>0.42238648363252373</v>
      </c>
      <c r="I53" s="70">
        <v>9</v>
      </c>
      <c r="J53" s="78">
        <v>0.91001011122345798</v>
      </c>
      <c r="K53" s="70">
        <v>9</v>
      </c>
      <c r="L53" s="78">
        <v>0.88235294117647056</v>
      </c>
      <c r="M53" s="70">
        <v>7</v>
      </c>
      <c r="N53" s="78">
        <v>0.66730219256434697</v>
      </c>
      <c r="O53" s="70">
        <v>12</v>
      </c>
      <c r="P53" s="78">
        <v>1.1320754716981101</v>
      </c>
      <c r="Q53" s="70">
        <v>14</v>
      </c>
      <c r="R53" s="78">
        <v>1.2589928057553956</v>
      </c>
      <c r="S53" s="70">
        <v>10</v>
      </c>
      <c r="T53" s="78">
        <v>0.86058519793459543</v>
      </c>
      <c r="U53" s="70">
        <v>5</v>
      </c>
      <c r="V53" s="78">
        <v>0.51975051975051978</v>
      </c>
      <c r="W53" s="70">
        <v>10</v>
      </c>
      <c r="X53" s="78">
        <v>0.91324200913242004</v>
      </c>
      <c r="Y53" s="70">
        <v>24</v>
      </c>
      <c r="Z53" s="78">
        <v>1.991701244813278</v>
      </c>
    </row>
    <row r="54" spans="1:26" s="72" customFormat="1" ht="11.25" customHeight="1" x14ac:dyDescent="0.2">
      <c r="A54" s="73"/>
      <c r="B54" s="69" t="s">
        <v>49</v>
      </c>
      <c r="C54" s="70">
        <v>6</v>
      </c>
      <c r="D54" s="84">
        <v>0.60544904137235112</v>
      </c>
      <c r="E54" s="70">
        <v>11</v>
      </c>
      <c r="F54" s="84">
        <v>1.1752136752136753</v>
      </c>
      <c r="G54" s="70">
        <v>4</v>
      </c>
      <c r="H54" s="84">
        <v>0.42238648363252373</v>
      </c>
      <c r="I54" s="70">
        <v>3</v>
      </c>
      <c r="J54" s="78">
        <v>0.30333670374115268</v>
      </c>
      <c r="K54" s="70">
        <v>1</v>
      </c>
      <c r="L54" s="78">
        <v>0.1</v>
      </c>
      <c r="M54" s="70">
        <v>0</v>
      </c>
      <c r="N54" s="78">
        <v>0</v>
      </c>
      <c r="O54" s="70">
        <v>0</v>
      </c>
      <c r="P54" s="78">
        <v>0</v>
      </c>
      <c r="Q54" s="70">
        <v>0</v>
      </c>
      <c r="R54" s="78">
        <v>0</v>
      </c>
      <c r="S54" s="70">
        <v>1</v>
      </c>
      <c r="T54" s="78">
        <v>8.6058519793459562E-2</v>
      </c>
      <c r="U54" s="70">
        <v>1</v>
      </c>
      <c r="V54" s="78">
        <v>0.10395010395010396</v>
      </c>
      <c r="W54" s="70">
        <v>0</v>
      </c>
      <c r="X54" s="78">
        <v>0</v>
      </c>
      <c r="Y54" s="70">
        <v>0</v>
      </c>
      <c r="Z54" s="78">
        <v>0</v>
      </c>
    </row>
    <row r="55" spans="1:26" s="72" customFormat="1" ht="11.25" customHeight="1" x14ac:dyDescent="0.2">
      <c r="A55" s="116" t="s">
        <v>35</v>
      </c>
      <c r="B55" s="116"/>
      <c r="C55" s="70">
        <v>3071</v>
      </c>
      <c r="D55" s="78">
        <v>100</v>
      </c>
      <c r="E55" s="70">
        <v>3078</v>
      </c>
      <c r="F55" s="78">
        <v>100</v>
      </c>
      <c r="G55" s="70">
        <v>3070</v>
      </c>
      <c r="H55" s="78">
        <v>100</v>
      </c>
      <c r="I55" s="70">
        <v>3051</v>
      </c>
      <c r="J55" s="78">
        <v>100</v>
      </c>
      <c r="K55" s="70">
        <v>3035</v>
      </c>
      <c r="L55" s="78">
        <v>99.999999999999972</v>
      </c>
      <c r="M55" s="70">
        <v>3092</v>
      </c>
      <c r="N55" s="78">
        <v>100</v>
      </c>
      <c r="O55" s="70">
        <v>3125</v>
      </c>
      <c r="P55" s="78">
        <v>100</v>
      </c>
      <c r="Q55" s="70">
        <v>3187</v>
      </c>
      <c r="R55" s="78">
        <v>100</v>
      </c>
      <c r="S55" s="70">
        <v>3183</v>
      </c>
      <c r="T55" s="78">
        <v>100</v>
      </c>
      <c r="U55" s="70">
        <v>2861</v>
      </c>
      <c r="V55" s="78">
        <v>100</v>
      </c>
      <c r="W55" s="70">
        <v>3055</v>
      </c>
      <c r="X55" s="78">
        <v>100</v>
      </c>
      <c r="Y55" s="70">
        <v>3135</v>
      </c>
      <c r="Z55" s="78">
        <v>100</v>
      </c>
    </row>
    <row r="56" spans="1:26" s="67" customFormat="1" ht="11.25" customHeight="1" x14ac:dyDescent="0.2">
      <c r="A56" s="82"/>
      <c r="B56" s="69" t="s">
        <v>55</v>
      </c>
      <c r="C56" s="83">
        <v>14</v>
      </c>
      <c r="D56" s="84">
        <v>0.45587756431129928</v>
      </c>
      <c r="E56" s="83">
        <v>13</v>
      </c>
      <c r="F56" s="84">
        <v>0.42235217673814163</v>
      </c>
      <c r="G56" s="83">
        <v>18</v>
      </c>
      <c r="H56" s="84">
        <v>0.58631921824104238</v>
      </c>
      <c r="I56" s="70">
        <v>26</v>
      </c>
      <c r="J56" s="78">
        <v>0.85217961324156011</v>
      </c>
      <c r="K56" s="70">
        <v>25</v>
      </c>
      <c r="L56" s="78">
        <v>0.82372322899505768</v>
      </c>
      <c r="M56" s="70">
        <v>32</v>
      </c>
      <c r="N56" s="78">
        <v>1.0349288486416559</v>
      </c>
      <c r="O56" s="70">
        <v>20</v>
      </c>
      <c r="P56" s="78">
        <v>0.64</v>
      </c>
      <c r="Q56" s="70">
        <v>15</v>
      </c>
      <c r="R56" s="78">
        <v>0.47066206463759025</v>
      </c>
      <c r="S56" s="70">
        <v>16</v>
      </c>
      <c r="T56" s="78">
        <v>0.50267043669494182</v>
      </c>
      <c r="U56" s="70">
        <v>11</v>
      </c>
      <c r="V56" s="78">
        <v>0.38448095071653271</v>
      </c>
      <c r="W56" s="70">
        <v>13</v>
      </c>
      <c r="X56" s="78">
        <v>0.42553191489361702</v>
      </c>
      <c r="Y56" s="70">
        <v>12</v>
      </c>
      <c r="Z56" s="78">
        <v>0.38277511961722488</v>
      </c>
    </row>
    <row r="57" spans="1:26" s="67" customFormat="1" ht="11.25" customHeight="1" x14ac:dyDescent="0.2">
      <c r="A57" s="85"/>
      <c r="B57" s="69" t="s">
        <v>56</v>
      </c>
      <c r="C57" s="83">
        <v>399</v>
      </c>
      <c r="D57" s="84">
        <v>12.992510582872029</v>
      </c>
      <c r="E57" s="83">
        <v>339</v>
      </c>
      <c r="F57" s="84">
        <v>11.013645224171539</v>
      </c>
      <c r="G57" s="83">
        <v>321</v>
      </c>
      <c r="H57" s="84">
        <v>10.456026058631922</v>
      </c>
      <c r="I57" s="70">
        <v>302</v>
      </c>
      <c r="J57" s="78">
        <v>9.8983939691904297</v>
      </c>
      <c r="K57" s="70">
        <v>266</v>
      </c>
      <c r="L57" s="78">
        <v>8.8000000000000007</v>
      </c>
      <c r="M57" s="70">
        <v>259</v>
      </c>
      <c r="N57" s="78">
        <v>8.3764553686934029</v>
      </c>
      <c r="O57" s="70">
        <v>250</v>
      </c>
      <c r="P57" s="78">
        <v>8</v>
      </c>
      <c r="Q57" s="70">
        <v>248</v>
      </c>
      <c r="R57" s="78">
        <v>7.7816128020081585</v>
      </c>
      <c r="S57" s="70">
        <v>233</v>
      </c>
      <c r="T57" s="78">
        <v>7.3201382343700914</v>
      </c>
      <c r="U57" s="70">
        <v>172</v>
      </c>
      <c r="V57" s="78">
        <v>6.0118839566585116</v>
      </c>
      <c r="W57" s="70">
        <v>124</v>
      </c>
      <c r="X57" s="78">
        <v>4.0589198036006549</v>
      </c>
      <c r="Y57" s="70">
        <v>162</v>
      </c>
      <c r="Z57" s="78">
        <v>5.1674641148325362</v>
      </c>
    </row>
    <row r="58" spans="1:26" s="67" customFormat="1" ht="11.25" customHeight="1" x14ac:dyDescent="0.2">
      <c r="A58" s="85"/>
      <c r="B58" s="69" t="s">
        <v>57</v>
      </c>
      <c r="C58" s="83">
        <v>65</v>
      </c>
      <c r="D58" s="84">
        <v>2.1165744057310323</v>
      </c>
      <c r="E58" s="83">
        <v>68</v>
      </c>
      <c r="F58" s="84">
        <v>2.2092267706302793</v>
      </c>
      <c r="G58" s="83">
        <v>57</v>
      </c>
      <c r="H58" s="84">
        <v>1.8566775244299676</v>
      </c>
      <c r="I58" s="70">
        <v>53</v>
      </c>
      <c r="J58" s="78">
        <v>1.7371353654539494</v>
      </c>
      <c r="K58" s="70">
        <v>46</v>
      </c>
      <c r="L58" s="78">
        <v>1.5156507413509062</v>
      </c>
      <c r="M58" s="70">
        <v>43</v>
      </c>
      <c r="N58" s="78">
        <v>1.3906856403622252</v>
      </c>
      <c r="O58" s="70">
        <v>66</v>
      </c>
      <c r="P58" s="78">
        <v>2.1120000000000001</v>
      </c>
      <c r="Q58" s="70">
        <v>67</v>
      </c>
      <c r="R58" s="78">
        <v>2.1022905553812361</v>
      </c>
      <c r="S58" s="70">
        <v>78</v>
      </c>
      <c r="T58" s="78">
        <v>2.4505183788878417</v>
      </c>
      <c r="U58" s="70">
        <v>75</v>
      </c>
      <c r="V58" s="78">
        <v>2.6214610276127228</v>
      </c>
      <c r="W58" s="70">
        <v>159</v>
      </c>
      <c r="X58" s="78">
        <v>5.2045826513911617</v>
      </c>
      <c r="Y58" s="70">
        <v>142</v>
      </c>
      <c r="Z58" s="78">
        <v>4.529505582137161</v>
      </c>
    </row>
    <row r="59" spans="1:26" s="67" customFormat="1" ht="11.25" customHeight="1" x14ac:dyDescent="0.2">
      <c r="A59" s="85"/>
      <c r="B59" s="69" t="s">
        <v>58</v>
      </c>
      <c r="C59" s="83">
        <v>264</v>
      </c>
      <c r="D59" s="84">
        <v>8.5965483555845008</v>
      </c>
      <c r="E59" s="83">
        <v>273</v>
      </c>
      <c r="F59" s="84">
        <v>8.8693957115009745</v>
      </c>
      <c r="G59" s="83">
        <v>247</v>
      </c>
      <c r="H59" s="84">
        <v>8.0456026058631913</v>
      </c>
      <c r="I59" s="70">
        <v>230</v>
      </c>
      <c r="J59" s="78">
        <v>7.5385119632907243</v>
      </c>
      <c r="K59" s="70">
        <v>274</v>
      </c>
      <c r="L59" s="78">
        <v>9.0280065897858321</v>
      </c>
      <c r="M59" s="70">
        <v>238</v>
      </c>
      <c r="N59" s="78">
        <v>7.6972833117723161</v>
      </c>
      <c r="O59" s="70">
        <v>220</v>
      </c>
      <c r="P59" s="78">
        <v>7.04</v>
      </c>
      <c r="Q59" s="70">
        <v>256</v>
      </c>
      <c r="R59" s="78">
        <v>8.0326325698148722</v>
      </c>
      <c r="S59" s="70">
        <v>243</v>
      </c>
      <c r="T59" s="78">
        <v>7.6343072573044308</v>
      </c>
      <c r="U59" s="70">
        <v>179</v>
      </c>
      <c r="V59" s="78">
        <v>6.256553652569032</v>
      </c>
      <c r="W59" s="70">
        <v>199</v>
      </c>
      <c r="X59" s="78">
        <v>6.513911620294599</v>
      </c>
      <c r="Y59" s="70">
        <v>219</v>
      </c>
      <c r="Z59" s="78">
        <v>6.9856459330143537</v>
      </c>
    </row>
    <row r="60" spans="1:26" s="67" customFormat="1" ht="11.25" customHeight="1" x14ac:dyDescent="0.2">
      <c r="A60" s="85"/>
      <c r="B60" s="69" t="s">
        <v>59</v>
      </c>
      <c r="C60" s="83">
        <v>388</v>
      </c>
      <c r="D60" s="84">
        <v>12.634321068056009</v>
      </c>
      <c r="E60" s="83">
        <v>351</v>
      </c>
      <c r="F60" s="84">
        <v>11.403508771929824</v>
      </c>
      <c r="G60" s="83">
        <v>362</v>
      </c>
      <c r="H60" s="84">
        <v>11.791530944625407</v>
      </c>
      <c r="I60" s="70">
        <v>347</v>
      </c>
      <c r="J60" s="78">
        <v>11.373320222877744</v>
      </c>
      <c r="K60" s="70">
        <v>322</v>
      </c>
      <c r="L60" s="78">
        <v>10.609555189456344</v>
      </c>
      <c r="M60" s="70">
        <v>318</v>
      </c>
      <c r="N60" s="78">
        <v>10.284605433376456</v>
      </c>
      <c r="O60" s="70">
        <v>346</v>
      </c>
      <c r="P60" s="78">
        <v>11.071999999999999</v>
      </c>
      <c r="Q60" s="70">
        <v>379</v>
      </c>
      <c r="R60" s="78">
        <v>11.892061499843113</v>
      </c>
      <c r="S60" s="70">
        <v>428</v>
      </c>
      <c r="T60" s="78">
        <v>13.446434181589694</v>
      </c>
      <c r="U60" s="70">
        <v>412</v>
      </c>
      <c r="V60" s="78">
        <v>14.400559245019224</v>
      </c>
      <c r="W60" s="70">
        <v>416</v>
      </c>
      <c r="X60" s="78">
        <v>13.617021276595745</v>
      </c>
      <c r="Y60" s="70">
        <v>422</v>
      </c>
      <c r="Z60" s="78">
        <v>13.460925039872409</v>
      </c>
    </row>
    <row r="61" spans="1:26" s="72" customFormat="1" ht="11.25" customHeight="1" x14ac:dyDescent="0.2">
      <c r="A61" s="73"/>
      <c r="B61" s="69" t="s">
        <v>65</v>
      </c>
      <c r="C61" s="70">
        <v>266</v>
      </c>
      <c r="D61" s="84">
        <v>8.6616737219146849</v>
      </c>
      <c r="E61" s="70">
        <v>256</v>
      </c>
      <c r="F61" s="84">
        <v>8.3170890188434043</v>
      </c>
      <c r="G61" s="70">
        <v>288</v>
      </c>
      <c r="H61" s="84">
        <v>9.3811074918566781</v>
      </c>
      <c r="I61" s="70">
        <v>97</v>
      </c>
      <c r="J61" s="78">
        <v>3.179285480170436</v>
      </c>
      <c r="K61" s="70">
        <v>102</v>
      </c>
      <c r="L61" s="78">
        <v>3.3607907742998351</v>
      </c>
      <c r="M61" s="70">
        <v>100</v>
      </c>
      <c r="N61" s="78">
        <v>3.2341526520051747</v>
      </c>
      <c r="O61" s="70">
        <v>76</v>
      </c>
      <c r="P61" s="78">
        <v>2.4319999999999999</v>
      </c>
      <c r="Q61" s="70">
        <v>60</v>
      </c>
      <c r="R61" s="78">
        <v>1.882648258550361</v>
      </c>
      <c r="S61" s="70">
        <v>46</v>
      </c>
      <c r="T61" s="78">
        <v>1.4451775054979579</v>
      </c>
      <c r="U61" s="70">
        <v>31</v>
      </c>
      <c r="V61" s="78">
        <v>1.083537224746592</v>
      </c>
      <c r="W61" s="70">
        <v>41</v>
      </c>
      <c r="X61" s="78">
        <v>1.342062193126023</v>
      </c>
      <c r="Y61" s="70">
        <v>21</v>
      </c>
      <c r="Z61" s="78">
        <v>0.66985645933014359</v>
      </c>
    </row>
    <row r="62" spans="1:26" s="72" customFormat="1" ht="11.25" customHeight="1" x14ac:dyDescent="0.2">
      <c r="A62" s="73"/>
      <c r="B62" s="69" t="s">
        <v>60</v>
      </c>
      <c r="C62" s="70">
        <v>709</v>
      </c>
      <c r="D62" s="84">
        <v>23.086942364050795</v>
      </c>
      <c r="E62" s="70">
        <v>752</v>
      </c>
      <c r="F62" s="84">
        <v>24.431448992852502</v>
      </c>
      <c r="G62" s="70">
        <v>691</v>
      </c>
      <c r="H62" s="84">
        <v>22.508143322475572</v>
      </c>
      <c r="I62" s="70">
        <v>669</v>
      </c>
      <c r="J62" s="78">
        <v>21.92723697148476</v>
      </c>
      <c r="K62" s="70">
        <v>659</v>
      </c>
      <c r="L62" s="78">
        <v>21.713344316309723</v>
      </c>
      <c r="M62" s="70">
        <v>647</v>
      </c>
      <c r="N62" s="78">
        <v>20.924967658473481</v>
      </c>
      <c r="O62" s="70">
        <v>656</v>
      </c>
      <c r="P62" s="78">
        <v>20.992000000000001</v>
      </c>
      <c r="Q62" s="70">
        <v>702</v>
      </c>
      <c r="R62" s="78">
        <v>22.026984625039223</v>
      </c>
      <c r="S62" s="70">
        <v>752</v>
      </c>
      <c r="T62" s="78">
        <v>23.625510524662268</v>
      </c>
      <c r="U62" s="70">
        <v>610</v>
      </c>
      <c r="V62" s="78">
        <v>21.321216357916811</v>
      </c>
      <c r="W62" s="70">
        <v>329</v>
      </c>
      <c r="X62" s="78">
        <v>10.76923076923077</v>
      </c>
      <c r="Y62" s="70">
        <v>367</v>
      </c>
      <c r="Z62" s="78">
        <v>11.706539074960128</v>
      </c>
    </row>
    <row r="63" spans="1:26" s="72" customFormat="1" ht="11.25" customHeight="1" x14ac:dyDescent="0.2">
      <c r="A63" s="73"/>
      <c r="B63" s="69" t="s">
        <v>61</v>
      </c>
      <c r="C63" s="70">
        <v>222</v>
      </c>
      <c r="D63" s="84">
        <v>7.2289156626506017</v>
      </c>
      <c r="E63" s="70">
        <v>223</v>
      </c>
      <c r="F63" s="84">
        <v>7.2449642625081214</v>
      </c>
      <c r="G63" s="70">
        <v>223</v>
      </c>
      <c r="H63" s="84">
        <v>7.2638436482084696</v>
      </c>
      <c r="I63" s="70">
        <v>393</v>
      </c>
      <c r="J63" s="78">
        <v>12.881022615535889</v>
      </c>
      <c r="K63" s="70">
        <v>424</v>
      </c>
      <c r="L63" s="78">
        <v>14</v>
      </c>
      <c r="M63" s="70">
        <v>483</v>
      </c>
      <c r="N63" s="78">
        <v>15.620957309184995</v>
      </c>
      <c r="O63" s="70">
        <v>437</v>
      </c>
      <c r="P63" s="78">
        <v>13.984</v>
      </c>
      <c r="Q63" s="70">
        <v>364</v>
      </c>
      <c r="R63" s="78">
        <v>11.421399435205522</v>
      </c>
      <c r="S63" s="70">
        <v>318</v>
      </c>
      <c r="T63" s="78">
        <v>9.9905749293119701</v>
      </c>
      <c r="U63" s="70">
        <v>347</v>
      </c>
      <c r="V63" s="78">
        <v>12.128626354421531</v>
      </c>
      <c r="W63" s="70">
        <v>713</v>
      </c>
      <c r="X63" s="78">
        <v>23.338788870703763</v>
      </c>
      <c r="Y63" s="70">
        <v>736</v>
      </c>
      <c r="Z63" s="78">
        <v>23.476874003189792</v>
      </c>
    </row>
    <row r="64" spans="1:26" s="72" customFormat="1" ht="11.25" customHeight="1" x14ac:dyDescent="0.2">
      <c r="A64" s="73"/>
      <c r="B64" s="69" t="s">
        <v>62</v>
      </c>
      <c r="C64" s="70">
        <v>546</v>
      </c>
      <c r="D64" s="84">
        <v>17.779225008140671</v>
      </c>
      <c r="E64" s="70">
        <v>562</v>
      </c>
      <c r="F64" s="84">
        <v>18.25860948667966</v>
      </c>
      <c r="G64" s="70">
        <v>576</v>
      </c>
      <c r="H64" s="84">
        <v>18.762214983713356</v>
      </c>
      <c r="I64" s="70">
        <v>576</v>
      </c>
      <c r="J64" s="78">
        <v>18.87905604719764</v>
      </c>
      <c r="K64" s="70">
        <v>560</v>
      </c>
      <c r="L64" s="78">
        <v>18.5</v>
      </c>
      <c r="M64" s="70">
        <v>605</v>
      </c>
      <c r="N64" s="78">
        <v>19.566623544631305</v>
      </c>
      <c r="O64" s="70">
        <v>631</v>
      </c>
      <c r="P64" s="78">
        <v>20.192</v>
      </c>
      <c r="Q64" s="70">
        <v>676</v>
      </c>
      <c r="R64" s="78">
        <v>21.211170379667401</v>
      </c>
      <c r="S64" s="70">
        <v>672</v>
      </c>
      <c r="T64" s="78">
        <v>21.112158341187559</v>
      </c>
      <c r="U64" s="70">
        <v>601</v>
      </c>
      <c r="V64" s="78">
        <v>21.006641034603284</v>
      </c>
      <c r="W64" s="70">
        <v>226</v>
      </c>
      <c r="X64" s="78">
        <v>7.3977086743044191</v>
      </c>
      <c r="Y64" s="70">
        <v>247</v>
      </c>
      <c r="Z64" s="78">
        <v>7.8787878787878789</v>
      </c>
    </row>
    <row r="65" spans="1:26" s="72" customFormat="1" ht="11.25" customHeight="1" x14ac:dyDescent="0.2">
      <c r="A65" s="73"/>
      <c r="B65" s="69" t="s">
        <v>63</v>
      </c>
      <c r="C65" s="70">
        <v>83</v>
      </c>
      <c r="D65" s="84">
        <v>2.7027027027027026</v>
      </c>
      <c r="E65" s="70">
        <v>92</v>
      </c>
      <c r="F65" s="84">
        <v>2.9889538661468484</v>
      </c>
      <c r="G65" s="70">
        <v>101</v>
      </c>
      <c r="H65" s="84">
        <v>3.2899022801302933</v>
      </c>
      <c r="I65" s="70">
        <v>110</v>
      </c>
      <c r="J65" s="78">
        <v>3.6053752867912161</v>
      </c>
      <c r="K65" s="70">
        <v>104</v>
      </c>
      <c r="L65" s="78">
        <v>3.4266886326194399</v>
      </c>
      <c r="M65" s="70">
        <v>91</v>
      </c>
      <c r="N65" s="78">
        <v>2.9430789133247091</v>
      </c>
      <c r="O65" s="70">
        <v>89</v>
      </c>
      <c r="P65" s="78">
        <v>2.8479999999999999</v>
      </c>
      <c r="Q65" s="70">
        <v>40</v>
      </c>
      <c r="R65" s="78">
        <v>1.2550988390335738</v>
      </c>
      <c r="S65" s="70">
        <v>39</v>
      </c>
      <c r="T65" s="78">
        <v>1.2252591894439209</v>
      </c>
      <c r="U65" s="70">
        <v>35</v>
      </c>
      <c r="V65" s="78">
        <v>1.223348479552604</v>
      </c>
      <c r="W65" s="70">
        <v>507</v>
      </c>
      <c r="X65" s="78">
        <v>16.595744680851062</v>
      </c>
      <c r="Y65" s="70">
        <v>485</v>
      </c>
      <c r="Z65" s="78">
        <v>15.470494417862838</v>
      </c>
    </row>
    <row r="66" spans="1:26" s="72" customFormat="1" ht="11.25" customHeight="1" x14ac:dyDescent="0.2">
      <c r="A66" s="73"/>
      <c r="B66" s="77" t="s">
        <v>77</v>
      </c>
      <c r="C66" s="70" t="s">
        <v>21</v>
      </c>
      <c r="D66" s="70" t="s">
        <v>21</v>
      </c>
      <c r="E66" s="70" t="s">
        <v>21</v>
      </c>
      <c r="F66" s="70" t="s">
        <v>21</v>
      </c>
      <c r="G66" s="70" t="s">
        <v>21</v>
      </c>
      <c r="H66" s="70" t="s">
        <v>21</v>
      </c>
      <c r="I66" s="70">
        <v>96</v>
      </c>
      <c r="J66" s="78">
        <v>3.1465093411996068</v>
      </c>
      <c r="K66" s="70">
        <v>77</v>
      </c>
      <c r="L66" s="78">
        <v>2.5370675453047777</v>
      </c>
      <c r="M66" s="70">
        <v>84</v>
      </c>
      <c r="N66" s="78">
        <v>2.7166882276843469</v>
      </c>
      <c r="O66" s="70">
        <v>90</v>
      </c>
      <c r="P66" s="78">
        <v>2.88</v>
      </c>
      <c r="Q66" s="70">
        <v>104</v>
      </c>
      <c r="R66" s="78">
        <v>3.263256981487292</v>
      </c>
      <c r="S66" s="70">
        <v>92</v>
      </c>
      <c r="T66" s="78">
        <v>2.8903550109959157</v>
      </c>
      <c r="U66" s="70">
        <v>99</v>
      </c>
      <c r="V66" s="78">
        <v>3.4603285564487942</v>
      </c>
      <c r="W66" s="70">
        <v>113</v>
      </c>
      <c r="X66" s="78">
        <v>3.6988543371522096</v>
      </c>
      <c r="Y66" s="70">
        <v>105</v>
      </c>
      <c r="Z66" s="78">
        <v>3.3492822966507179</v>
      </c>
    </row>
    <row r="67" spans="1:26" s="72" customFormat="1" ht="11.25" customHeight="1" x14ac:dyDescent="0.2">
      <c r="A67" s="73"/>
      <c r="B67" s="69" t="s">
        <v>64</v>
      </c>
      <c r="C67" s="70">
        <v>89</v>
      </c>
      <c r="D67" s="84">
        <v>2.8980788016932593</v>
      </c>
      <c r="E67" s="70">
        <v>110</v>
      </c>
      <c r="F67" s="84">
        <v>3.5737491877842755</v>
      </c>
      <c r="G67" s="70">
        <v>161</v>
      </c>
      <c r="H67" s="84">
        <v>5.2442996742671006</v>
      </c>
      <c r="I67" s="70">
        <v>128</v>
      </c>
      <c r="J67" s="78">
        <v>4.1953457882661427</v>
      </c>
      <c r="K67" s="70">
        <v>161</v>
      </c>
      <c r="L67" s="78">
        <v>5.3047775947281721</v>
      </c>
      <c r="M67" s="70">
        <v>178</v>
      </c>
      <c r="N67" s="78">
        <v>5.7567917205692112</v>
      </c>
      <c r="O67" s="70">
        <v>201</v>
      </c>
      <c r="P67" s="78">
        <v>6.4320000000000004</v>
      </c>
      <c r="Q67" s="70">
        <v>225</v>
      </c>
      <c r="R67" s="78">
        <v>7.0599309695638528</v>
      </c>
      <c r="S67" s="70">
        <v>222</v>
      </c>
      <c r="T67" s="78">
        <v>6.9745523091423189</v>
      </c>
      <c r="U67" s="70">
        <v>284</v>
      </c>
      <c r="V67" s="78">
        <v>9.9265990912268443</v>
      </c>
      <c r="W67" s="70">
        <v>187</v>
      </c>
      <c r="X67" s="78">
        <v>6.1211129296235676</v>
      </c>
      <c r="Y67" s="70">
        <v>186</v>
      </c>
      <c r="Z67" s="78">
        <v>5.9330143540669855</v>
      </c>
    </row>
    <row r="68" spans="1:26" s="72" customFormat="1" ht="11.25" customHeight="1" x14ac:dyDescent="0.2">
      <c r="A68" s="73"/>
      <c r="B68" s="69" t="s">
        <v>85</v>
      </c>
      <c r="C68" s="70">
        <v>7</v>
      </c>
      <c r="D68" s="84">
        <v>0.22793878215564964</v>
      </c>
      <c r="E68" s="70">
        <v>10</v>
      </c>
      <c r="F68" s="84">
        <v>0.32488628979857048</v>
      </c>
      <c r="G68" s="70">
        <v>13</v>
      </c>
      <c r="H68" s="84">
        <v>0.42345276872964172</v>
      </c>
      <c r="I68" s="70">
        <v>16</v>
      </c>
      <c r="J68" s="78">
        <v>0.52441822353326784</v>
      </c>
      <c r="K68" s="70">
        <v>14</v>
      </c>
      <c r="L68" s="78">
        <v>0.46128500823723234</v>
      </c>
      <c r="M68" s="70">
        <v>14</v>
      </c>
      <c r="N68" s="78">
        <v>0.45278137128072449</v>
      </c>
      <c r="O68" s="70">
        <v>41</v>
      </c>
      <c r="P68" s="78">
        <v>1.3120000000000001</v>
      </c>
      <c r="Q68" s="70">
        <v>48</v>
      </c>
      <c r="R68" s="78">
        <v>1.5061186068402888</v>
      </c>
      <c r="S68" s="70">
        <v>39</v>
      </c>
      <c r="T68" s="78">
        <v>1.2252591894439209</v>
      </c>
      <c r="U68" s="70">
        <v>5</v>
      </c>
      <c r="V68" s="78">
        <v>0.17476406850751486</v>
      </c>
      <c r="W68" s="70">
        <v>26</v>
      </c>
      <c r="X68" s="78">
        <v>0.85106382978723405</v>
      </c>
      <c r="Y68" s="70">
        <v>31</v>
      </c>
      <c r="Z68" s="78">
        <v>0.98883572567783096</v>
      </c>
    </row>
    <row r="69" spans="1:26" s="86" customFormat="1" ht="11.25" customHeight="1" x14ac:dyDescent="0.2">
      <c r="A69" s="73"/>
      <c r="B69" s="68" t="s">
        <v>49</v>
      </c>
      <c r="C69" s="87">
        <v>19</v>
      </c>
      <c r="D69" s="80">
        <v>0.61869098013676327</v>
      </c>
      <c r="E69" s="87">
        <v>29</v>
      </c>
      <c r="F69" s="80">
        <v>0.9421702404158544</v>
      </c>
      <c r="G69" s="87">
        <v>12</v>
      </c>
      <c r="H69" s="80">
        <v>0.39087947882736157</v>
      </c>
      <c r="I69" s="99">
        <v>8</v>
      </c>
      <c r="J69" s="100">
        <v>0.26220911176663392</v>
      </c>
      <c r="K69" s="99">
        <v>1</v>
      </c>
      <c r="L69" s="100">
        <v>0</v>
      </c>
      <c r="M69" s="99">
        <v>0</v>
      </c>
      <c r="N69" s="100">
        <v>0</v>
      </c>
      <c r="O69" s="99">
        <v>2</v>
      </c>
      <c r="P69" s="100">
        <v>6.4000000000000001E-2</v>
      </c>
      <c r="Q69" s="99">
        <v>3</v>
      </c>
      <c r="R69" s="100">
        <v>9.4132412927518047E-2</v>
      </c>
      <c r="S69" s="99">
        <v>5</v>
      </c>
      <c r="T69" s="100">
        <v>0.15708451146716934</v>
      </c>
      <c r="U69" s="99">
        <v>0</v>
      </c>
      <c r="V69" s="100">
        <v>0</v>
      </c>
      <c r="W69" s="99">
        <v>2</v>
      </c>
      <c r="X69" s="100">
        <v>6.5466448445171854E-2</v>
      </c>
      <c r="Y69" s="99">
        <v>0</v>
      </c>
      <c r="Z69" s="100">
        <v>0</v>
      </c>
    </row>
    <row r="70" spans="1:26" s="72" customFormat="1" ht="10.5" customHeight="1" x14ac:dyDescent="0.2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</row>
    <row r="71" spans="1:26" s="112" customFormat="1" ht="48.75" customHeight="1" x14ac:dyDescent="0.2">
      <c r="A71" s="118" t="s">
        <v>91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:26" s="72" customFormat="1" x14ac:dyDescent="0.2">
      <c r="A72" s="124"/>
      <c r="B72" s="124"/>
      <c r="C72" s="124"/>
      <c r="D72" s="124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</row>
    <row r="73" spans="1:26" s="72" customFormat="1" x14ac:dyDescent="0.2">
      <c r="A73" s="113" t="s">
        <v>84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6" s="72" customFormat="1" x14ac:dyDescent="0.2">
      <c r="A74" s="124"/>
      <c r="B74" s="124"/>
      <c r="C74" s="124"/>
      <c r="D74" s="124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</row>
    <row r="75" spans="1:26" s="72" customFormat="1" ht="11.25" customHeight="1" x14ac:dyDescent="0.2">
      <c r="A75" s="124" t="s">
        <v>94</v>
      </c>
      <c r="B75" s="124"/>
      <c r="C75" s="124"/>
      <c r="D75" s="124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</row>
    <row r="76" spans="1:26" s="72" customFormat="1" ht="11.25" customHeight="1" x14ac:dyDescent="0.2">
      <c r="A76" s="124" t="s">
        <v>52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</row>
  </sheetData>
  <mergeCells count="45">
    <mergeCell ref="W5:X5"/>
    <mergeCell ref="W6:X6"/>
    <mergeCell ref="A1:Z1"/>
    <mergeCell ref="A2:Z2"/>
    <mergeCell ref="A3:Z3"/>
    <mergeCell ref="A4:Z4"/>
    <mergeCell ref="G5:H5"/>
    <mergeCell ref="O5:P5"/>
    <mergeCell ref="E5:F5"/>
    <mergeCell ref="Y5:Z5"/>
    <mergeCell ref="A5:B5"/>
    <mergeCell ref="M5:N5"/>
    <mergeCell ref="K5:L5"/>
    <mergeCell ref="I5:J5"/>
    <mergeCell ref="C5:D5"/>
    <mergeCell ref="Q5:R5"/>
    <mergeCell ref="S5:T5"/>
    <mergeCell ref="U5:V5"/>
    <mergeCell ref="A76:Z76"/>
    <mergeCell ref="A75:Z75"/>
    <mergeCell ref="A74:Z74"/>
    <mergeCell ref="A72:Z72"/>
    <mergeCell ref="G6:H6"/>
    <mergeCell ref="O6:P6"/>
    <mergeCell ref="C6:D6"/>
    <mergeCell ref="A70:Z70"/>
    <mergeCell ref="M6:N6"/>
    <mergeCell ref="E6:F6"/>
    <mergeCell ref="K6:L6"/>
    <mergeCell ref="I6:J6"/>
    <mergeCell ref="A6:B6"/>
    <mergeCell ref="A14:B14"/>
    <mergeCell ref="Q6:R6"/>
    <mergeCell ref="Y6:Z6"/>
    <mergeCell ref="A7:Z7"/>
    <mergeCell ref="A55:B55"/>
    <mergeCell ref="S6:T6"/>
    <mergeCell ref="U6:V6"/>
    <mergeCell ref="A73:Z73"/>
    <mergeCell ref="A9:B9"/>
    <mergeCell ref="A19:B19"/>
    <mergeCell ref="A25:B25"/>
    <mergeCell ref="A24:B24"/>
    <mergeCell ref="A71:Z71"/>
    <mergeCell ref="A40:B40"/>
  </mergeCells>
  <phoneticPr fontId="5" type="noConversion"/>
  <pageMargins left="0.62" right="0" top="0.3" bottom="0" header="0" footer="0"/>
  <pageSetup paperSize="9" scale="97" orientation="portrait" horizontalDpi="1200" verticalDpi="1200" r:id="rId1"/>
  <headerFooter alignWithMargins="0"/>
  <ignoredErrors>
    <ignoredError sqref="C5 E5:J5 W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V61"/>
  <sheetViews>
    <sheetView workbookViewId="0">
      <selection sqref="A1:V1"/>
    </sheetView>
  </sheetViews>
  <sheetFormatPr defaultRowHeight="12.75" x14ac:dyDescent="0.2"/>
  <cols>
    <col min="1" max="1" width="2.7109375" style="32" customWidth="1"/>
    <col min="2" max="2" width="20.7109375" style="32" customWidth="1"/>
    <col min="3" max="3" width="7.7109375" style="10" customWidth="1"/>
    <col min="4" max="4" width="7.7109375" style="45" customWidth="1"/>
    <col min="5" max="10" width="7.7109375" style="10" customWidth="1"/>
    <col min="11" max="13" width="7.7109375" style="11" customWidth="1"/>
    <col min="14" max="14" width="7.7109375" style="48" customWidth="1"/>
    <col min="15" max="15" width="7.7109375" style="11" customWidth="1"/>
    <col min="16" max="16" width="7.7109375" style="48" customWidth="1"/>
    <col min="17" max="17" width="7.7109375" style="11" customWidth="1"/>
    <col min="18" max="18" width="7.7109375" style="48" customWidth="1"/>
    <col min="19" max="19" width="7.7109375" style="11" customWidth="1"/>
    <col min="20" max="20" width="7.7109375" style="48" customWidth="1"/>
    <col min="21" max="21" width="7.7109375" style="11" customWidth="1"/>
    <col min="22" max="22" width="7.7109375" style="10" customWidth="1"/>
    <col min="23" max="16384" width="9.140625" style="33"/>
  </cols>
  <sheetData>
    <row r="1" spans="1:22" s="16" customFormat="1" ht="15" customHeight="1" x14ac:dyDescent="0.2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s="16" customFormat="1" ht="14.25" customHeight="1" x14ac:dyDescent="0.2">
      <c r="A2" s="159" t="s">
        <v>89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s="17" customFormat="1" ht="14.25" customHeight="1" x14ac:dyDescent="0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s="17" customFormat="1" ht="14.25" customHeight="1" x14ac:dyDescent="0.2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</row>
    <row r="5" spans="1:22" s="18" customFormat="1" ht="13.5" customHeight="1" x14ac:dyDescent="0.2">
      <c r="A5" s="164"/>
      <c r="B5" s="164"/>
      <c r="C5" s="155">
        <v>2001</v>
      </c>
      <c r="D5" s="162"/>
      <c r="E5" s="155">
        <v>2002</v>
      </c>
      <c r="F5" s="156"/>
      <c r="G5" s="155">
        <v>2003</v>
      </c>
      <c r="H5" s="156"/>
      <c r="I5" s="155">
        <v>2004</v>
      </c>
      <c r="J5" s="156"/>
      <c r="K5" s="155">
        <v>2005</v>
      </c>
      <c r="L5" s="156"/>
      <c r="M5" s="157" t="s">
        <v>1</v>
      </c>
      <c r="N5" s="156"/>
      <c r="O5" s="157" t="s">
        <v>2</v>
      </c>
      <c r="P5" s="156"/>
      <c r="Q5" s="157" t="s">
        <v>3</v>
      </c>
      <c r="R5" s="156"/>
      <c r="S5" s="157" t="s">
        <v>4</v>
      </c>
      <c r="T5" s="156"/>
      <c r="U5" s="157" t="s">
        <v>53</v>
      </c>
      <c r="V5" s="163"/>
    </row>
    <row r="6" spans="1:22" s="18" customFormat="1" ht="12" customHeight="1" x14ac:dyDescent="0.2">
      <c r="A6" s="144"/>
      <c r="B6" s="144"/>
      <c r="C6" s="149"/>
      <c r="D6" s="151"/>
      <c r="E6" s="149"/>
      <c r="F6" s="150"/>
      <c r="G6" s="149"/>
      <c r="H6" s="150"/>
      <c r="I6" s="149"/>
      <c r="J6" s="150"/>
      <c r="K6" s="149"/>
      <c r="L6" s="150"/>
      <c r="M6" s="149"/>
      <c r="N6" s="150"/>
      <c r="O6" s="149"/>
      <c r="P6" s="150"/>
      <c r="Q6" s="149"/>
      <c r="R6" s="150"/>
      <c r="S6" s="149"/>
      <c r="T6" s="150"/>
      <c r="U6" s="149"/>
      <c r="V6" s="158"/>
    </row>
    <row r="7" spans="1:22" s="111" customFormat="1" ht="12" customHeight="1" x14ac:dyDescent="0.2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</row>
    <row r="8" spans="1:22" s="18" customFormat="1" ht="12" customHeight="1" x14ac:dyDescent="0.2">
      <c r="A8" s="37"/>
      <c r="B8" s="37"/>
      <c r="C8" s="38" t="s">
        <v>66</v>
      </c>
      <c r="D8" s="42" t="s">
        <v>5</v>
      </c>
      <c r="E8" s="38" t="s">
        <v>66</v>
      </c>
      <c r="F8" s="38" t="s">
        <v>5</v>
      </c>
      <c r="G8" s="38" t="s">
        <v>66</v>
      </c>
      <c r="H8" s="38" t="s">
        <v>5</v>
      </c>
      <c r="I8" s="38" t="s">
        <v>66</v>
      </c>
      <c r="J8" s="38" t="s">
        <v>5</v>
      </c>
      <c r="K8" s="38" t="s">
        <v>66</v>
      </c>
      <c r="L8" s="38" t="s">
        <v>5</v>
      </c>
      <c r="M8" s="38" t="s">
        <v>66</v>
      </c>
      <c r="N8" s="42" t="s">
        <v>5</v>
      </c>
      <c r="O8" s="38" t="s">
        <v>66</v>
      </c>
      <c r="P8" s="42" t="s">
        <v>5</v>
      </c>
      <c r="Q8" s="38" t="s">
        <v>66</v>
      </c>
      <c r="R8" s="42" t="s">
        <v>5</v>
      </c>
      <c r="S8" s="38" t="s">
        <v>66</v>
      </c>
      <c r="T8" s="42" t="s">
        <v>5</v>
      </c>
      <c r="U8" s="38" t="s">
        <v>66</v>
      </c>
      <c r="V8" s="38" t="s">
        <v>5</v>
      </c>
    </row>
    <row r="9" spans="1:22" s="12" customFormat="1" ht="11.25" customHeight="1" x14ac:dyDescent="0.2">
      <c r="A9" s="143" t="s">
        <v>6</v>
      </c>
      <c r="B9" s="143"/>
      <c r="C9" s="1">
        <v>3827</v>
      </c>
      <c r="D9" s="43">
        <v>100</v>
      </c>
      <c r="E9" s="1">
        <v>3832</v>
      </c>
      <c r="F9" s="2">
        <v>100</v>
      </c>
      <c r="G9" s="1">
        <v>3906</v>
      </c>
      <c r="H9" s="2">
        <v>100</v>
      </c>
      <c r="I9" s="1">
        <v>3988</v>
      </c>
      <c r="J9" s="2">
        <v>100</v>
      </c>
      <c r="K9" s="1">
        <v>4008</v>
      </c>
      <c r="L9" s="2">
        <v>100</v>
      </c>
      <c r="M9" s="1">
        <v>3853</v>
      </c>
      <c r="N9" s="43">
        <v>100</v>
      </c>
      <c r="O9" s="1">
        <v>3885</v>
      </c>
      <c r="P9" s="43">
        <v>100</v>
      </c>
      <c r="Q9" s="1">
        <f>Q14+Q19</f>
        <v>3961</v>
      </c>
      <c r="R9" s="43">
        <v>100</v>
      </c>
      <c r="S9" s="1">
        <v>4002</v>
      </c>
      <c r="T9" s="43">
        <v>100</v>
      </c>
      <c r="U9" s="1">
        <f>U14+U19</f>
        <v>4012</v>
      </c>
      <c r="V9" s="2">
        <v>100</v>
      </c>
    </row>
    <row r="10" spans="1:22" s="14" customFormat="1" ht="11.25" customHeight="1" x14ac:dyDescent="0.2">
      <c r="A10" s="39"/>
      <c r="B10" s="110" t="s">
        <v>86</v>
      </c>
      <c r="C10" s="5">
        <v>106</v>
      </c>
      <c r="D10" s="15">
        <f>+C10/C$9*100</f>
        <v>2.7697935719885027</v>
      </c>
      <c r="E10" s="5">
        <v>109</v>
      </c>
      <c r="F10" s="4">
        <f>+E10/E$9*100</f>
        <v>2.8444676409185807</v>
      </c>
      <c r="G10" s="5">
        <v>95</v>
      </c>
      <c r="H10" s="4">
        <f>+G10/G$9*100</f>
        <v>2.4321556579621095</v>
      </c>
      <c r="I10" s="5">
        <v>95</v>
      </c>
      <c r="J10" s="4">
        <f>+I10/I$9*100</f>
        <v>2.3821464393179537</v>
      </c>
      <c r="K10" s="5">
        <v>106</v>
      </c>
      <c r="L10" s="4">
        <f>+K10/K$9*100</f>
        <v>2.6447105788423153</v>
      </c>
      <c r="M10" s="5">
        <v>85</v>
      </c>
      <c r="N10" s="15">
        <f>+M10/M$9*100</f>
        <v>2.2060731897222943</v>
      </c>
      <c r="O10" s="5">
        <v>80</v>
      </c>
      <c r="P10" s="15">
        <f>+O10/O$9*100</f>
        <v>2.0592020592020592</v>
      </c>
      <c r="Q10" s="5">
        <f>Q15+Q20</f>
        <v>78</v>
      </c>
      <c r="R10" s="15">
        <f>+Q10/Q$9*100</f>
        <v>1.9691996970462005</v>
      </c>
      <c r="S10" s="5">
        <v>71</v>
      </c>
      <c r="T10" s="15">
        <f>+S10/S$9*100</f>
        <v>1.7741129435282361</v>
      </c>
      <c r="U10" s="5">
        <v>69</v>
      </c>
      <c r="V10" s="4">
        <v>1.7198404785643071</v>
      </c>
    </row>
    <row r="11" spans="1:22" s="14" customFormat="1" ht="11.25" customHeight="1" x14ac:dyDescent="0.2">
      <c r="A11" s="40"/>
      <c r="B11" s="110" t="s">
        <v>7</v>
      </c>
      <c r="C11" s="5">
        <v>755</v>
      </c>
      <c r="D11" s="15">
        <f>+C11/C$9*100</f>
        <v>19.728246668408676</v>
      </c>
      <c r="E11" s="5">
        <v>745</v>
      </c>
      <c r="F11" s="4">
        <f>+E11/E$9*100</f>
        <v>19.441544885177453</v>
      </c>
      <c r="G11" s="5">
        <v>808</v>
      </c>
      <c r="H11" s="4">
        <f>+G11/G$9*100</f>
        <v>20.686123911930363</v>
      </c>
      <c r="I11" s="5">
        <v>804</v>
      </c>
      <c r="J11" s="4">
        <f>+I11/I$9*100</f>
        <v>20.160481444332998</v>
      </c>
      <c r="K11" s="5">
        <v>754</v>
      </c>
      <c r="L11" s="4">
        <f>+K11/K$9*100</f>
        <v>18.812375249500999</v>
      </c>
      <c r="M11" s="5">
        <v>732</v>
      </c>
      <c r="N11" s="15">
        <f>+M11/M$9*100</f>
        <v>18.998183233843758</v>
      </c>
      <c r="O11" s="5">
        <v>708</v>
      </c>
      <c r="P11" s="15">
        <f>+O11/O$9*100</f>
        <v>18.223938223938223</v>
      </c>
      <c r="Q11" s="5">
        <f>Q16+Q21</f>
        <v>734</v>
      </c>
      <c r="R11" s="15">
        <f>+Q11/Q$9*100</f>
        <v>18.53067407220399</v>
      </c>
      <c r="S11" s="5">
        <v>737</v>
      </c>
      <c r="T11" s="15">
        <f>+S11/S$9*100</f>
        <v>18.415792103948025</v>
      </c>
      <c r="U11" s="5">
        <v>751</v>
      </c>
      <c r="V11" s="4">
        <v>18.718843469591224</v>
      </c>
    </row>
    <row r="12" spans="1:22" s="14" customFormat="1" ht="11.25" customHeight="1" x14ac:dyDescent="0.2">
      <c r="A12" s="40"/>
      <c r="B12" s="74" t="s">
        <v>87</v>
      </c>
      <c r="C12" s="5">
        <v>2966</v>
      </c>
      <c r="D12" s="15">
        <f>+C12/C$9*100</f>
        <v>77.501959759602826</v>
      </c>
      <c r="E12" s="5">
        <v>2978</v>
      </c>
      <c r="F12" s="4">
        <f>+E12/E$9*100</f>
        <v>77.71398747390397</v>
      </c>
      <c r="G12" s="5">
        <v>3003</v>
      </c>
      <c r="H12" s="4">
        <f>+G12/G$9*100</f>
        <v>76.881720430107521</v>
      </c>
      <c r="I12" s="5">
        <v>3089</v>
      </c>
      <c r="J12" s="4">
        <f>+I12/I$9*100</f>
        <v>77.457372116349049</v>
      </c>
      <c r="K12" s="5">
        <v>3148</v>
      </c>
      <c r="L12" s="4">
        <f>+K12/K$9*100</f>
        <v>78.54291417165669</v>
      </c>
      <c r="M12" s="5">
        <v>3036</v>
      </c>
      <c r="N12" s="15">
        <f>+M12/M$9*100</f>
        <v>78.795743576433949</v>
      </c>
      <c r="O12" s="5">
        <v>3097</v>
      </c>
      <c r="P12" s="15">
        <f>+O12/O$9*100</f>
        <v>79.716859716859716</v>
      </c>
      <c r="Q12" s="5">
        <f>Q17+Q22</f>
        <v>3149</v>
      </c>
      <c r="R12" s="15">
        <f>+Q12/Q$9*100</f>
        <v>79.500126230749814</v>
      </c>
      <c r="S12" s="5">
        <v>3194</v>
      </c>
      <c r="T12" s="15">
        <f>+S12/S$9*100</f>
        <v>79.810094952523741</v>
      </c>
      <c r="U12" s="5">
        <v>3192</v>
      </c>
      <c r="V12" s="4">
        <v>79.561316051844457</v>
      </c>
    </row>
    <row r="13" spans="1:22" s="14" customFormat="1" ht="11.25" customHeight="1" x14ac:dyDescent="0.2">
      <c r="A13" s="23"/>
      <c r="B13" s="74" t="s">
        <v>8</v>
      </c>
      <c r="C13" s="4" t="s">
        <v>17</v>
      </c>
      <c r="D13" s="15" t="s">
        <v>21</v>
      </c>
      <c r="E13" s="4" t="s">
        <v>18</v>
      </c>
      <c r="F13" s="4" t="s">
        <v>21</v>
      </c>
      <c r="G13" s="5" t="s">
        <v>19</v>
      </c>
      <c r="H13" s="4" t="s">
        <v>21</v>
      </c>
      <c r="I13" s="4" t="s">
        <v>20</v>
      </c>
      <c r="J13" s="4" t="s">
        <v>21</v>
      </c>
      <c r="K13" s="4" t="s">
        <v>18</v>
      </c>
      <c r="L13" s="4" t="s">
        <v>21</v>
      </c>
      <c r="M13" s="4">
        <v>85.1</v>
      </c>
      <c r="N13" s="15" t="s">
        <v>21</v>
      </c>
      <c r="O13" s="4">
        <v>85.3</v>
      </c>
      <c r="P13" s="15" t="s">
        <v>21</v>
      </c>
      <c r="Q13" s="4">
        <v>85.3</v>
      </c>
      <c r="R13" s="15" t="s">
        <v>21</v>
      </c>
      <c r="S13" s="4">
        <v>85.337081459270365</v>
      </c>
      <c r="T13" s="15" t="s">
        <v>21</v>
      </c>
      <c r="U13" s="4">
        <v>85.3</v>
      </c>
      <c r="V13" s="25" t="s">
        <v>21</v>
      </c>
    </row>
    <row r="14" spans="1:22" s="14" customFormat="1" ht="11.25" customHeight="1" x14ac:dyDescent="0.2">
      <c r="A14" s="147" t="s">
        <v>22</v>
      </c>
      <c r="B14" s="147"/>
      <c r="C14" s="5">
        <v>874</v>
      </c>
      <c r="D14" s="15">
        <v>100</v>
      </c>
      <c r="E14" s="5">
        <v>831</v>
      </c>
      <c r="F14" s="15">
        <v>100</v>
      </c>
      <c r="G14" s="5">
        <v>867</v>
      </c>
      <c r="H14" s="15">
        <v>100</v>
      </c>
      <c r="I14" s="5">
        <v>911</v>
      </c>
      <c r="J14" s="15">
        <v>100</v>
      </c>
      <c r="K14" s="5">
        <v>1020</v>
      </c>
      <c r="L14" s="15">
        <v>100</v>
      </c>
      <c r="M14" s="5">
        <v>879</v>
      </c>
      <c r="N14" s="15">
        <v>100</v>
      </c>
      <c r="O14" s="5">
        <v>905</v>
      </c>
      <c r="P14" s="15">
        <v>100</v>
      </c>
      <c r="Q14" s="5">
        <v>917</v>
      </c>
      <c r="R14" s="15">
        <v>100</v>
      </c>
      <c r="S14" s="5">
        <v>942</v>
      </c>
      <c r="T14" s="15">
        <v>100</v>
      </c>
      <c r="U14" s="5">
        <v>976</v>
      </c>
      <c r="V14" s="4">
        <v>100</v>
      </c>
    </row>
    <row r="15" spans="1:22" s="14" customFormat="1" ht="11.25" customHeight="1" x14ac:dyDescent="0.2">
      <c r="A15" s="39"/>
      <c r="B15" s="110" t="s">
        <v>86</v>
      </c>
      <c r="C15" s="5">
        <v>53</v>
      </c>
      <c r="D15" s="15">
        <f>+C15/C$14*100</f>
        <v>6.0640732265446227</v>
      </c>
      <c r="E15" s="5">
        <v>54</v>
      </c>
      <c r="F15" s="15">
        <f>+E15/E$14*100</f>
        <v>6.4981949458483745</v>
      </c>
      <c r="G15" s="5">
        <v>42</v>
      </c>
      <c r="H15" s="15">
        <f>+G15/G$14*100</f>
        <v>4.844290657439446</v>
      </c>
      <c r="I15" s="5">
        <v>45</v>
      </c>
      <c r="J15" s="15">
        <f>+I15/I$14*100</f>
        <v>4.9396267837541163</v>
      </c>
      <c r="K15" s="5">
        <v>47</v>
      </c>
      <c r="L15" s="15">
        <f>+K15/K$14*100</f>
        <v>4.6078431372549025</v>
      </c>
      <c r="M15" s="5">
        <v>32</v>
      </c>
      <c r="N15" s="15">
        <f>+M15/M$14*100</f>
        <v>3.6405005688282137</v>
      </c>
      <c r="O15" s="5">
        <v>31</v>
      </c>
      <c r="P15" s="15">
        <f>+O15/O$14*100</f>
        <v>3.4254143646408837</v>
      </c>
      <c r="Q15" s="5">
        <v>31</v>
      </c>
      <c r="R15" s="15">
        <f>+Q15/Q$14*100</f>
        <v>3.3805888767720829</v>
      </c>
      <c r="S15" s="5">
        <v>27</v>
      </c>
      <c r="T15" s="15">
        <f>+S15/S$14*100</f>
        <v>2.8662420382165608</v>
      </c>
      <c r="U15" s="5">
        <v>34</v>
      </c>
      <c r="V15" s="4">
        <v>3.4836065573770494</v>
      </c>
    </row>
    <row r="16" spans="1:22" s="14" customFormat="1" ht="11.25" customHeight="1" x14ac:dyDescent="0.2">
      <c r="A16" s="40"/>
      <c r="B16" s="110" t="s">
        <v>7</v>
      </c>
      <c r="C16" s="5">
        <v>251</v>
      </c>
      <c r="D16" s="15">
        <f t="shared" ref="D16:F17" si="0">+C16/C$14*100</f>
        <v>28.718535469107554</v>
      </c>
      <c r="E16" s="5">
        <v>249</v>
      </c>
      <c r="F16" s="15">
        <f t="shared" si="0"/>
        <v>29.963898916967509</v>
      </c>
      <c r="G16" s="5">
        <v>263</v>
      </c>
      <c r="H16" s="15">
        <f>+G16/G$14*100</f>
        <v>30.334486735870819</v>
      </c>
      <c r="I16" s="5">
        <v>274</v>
      </c>
      <c r="J16" s="15">
        <f>+I16/I$14*100</f>
        <v>30.076838638858401</v>
      </c>
      <c r="K16" s="5">
        <v>274</v>
      </c>
      <c r="L16" s="15">
        <f>+K16/K$14*100</f>
        <v>26.862745098039216</v>
      </c>
      <c r="M16" s="5">
        <v>252</v>
      </c>
      <c r="N16" s="15">
        <f>+M16/M$14*100</f>
        <v>28.668941979522184</v>
      </c>
      <c r="O16" s="5">
        <v>261</v>
      </c>
      <c r="P16" s="15">
        <f>+O16/O$14*100</f>
        <v>28.839779005524864</v>
      </c>
      <c r="Q16" s="5">
        <v>249</v>
      </c>
      <c r="R16" s="15">
        <f>+Q16/Q$14*100</f>
        <v>27.153762268266085</v>
      </c>
      <c r="S16" s="5">
        <v>264</v>
      </c>
      <c r="T16" s="15">
        <f>+S16/S$14*100</f>
        <v>28.02547770700637</v>
      </c>
      <c r="U16" s="5">
        <v>290</v>
      </c>
      <c r="V16" s="4">
        <v>29.71311475409836</v>
      </c>
    </row>
    <row r="17" spans="1:22" s="14" customFormat="1" ht="11.25" customHeight="1" x14ac:dyDescent="0.2">
      <c r="A17" s="40"/>
      <c r="B17" s="74" t="s">
        <v>87</v>
      </c>
      <c r="C17" s="5">
        <v>570</v>
      </c>
      <c r="D17" s="15">
        <f t="shared" si="0"/>
        <v>65.217391304347828</v>
      </c>
      <c r="E17" s="5">
        <v>528</v>
      </c>
      <c r="F17" s="15">
        <f t="shared" si="0"/>
        <v>63.537906137184116</v>
      </c>
      <c r="G17" s="5">
        <v>562</v>
      </c>
      <c r="H17" s="15">
        <f>+G17/G$14*100</f>
        <v>64.82122260668973</v>
      </c>
      <c r="I17" s="5">
        <v>592</v>
      </c>
      <c r="J17" s="15">
        <f>+I17/I$14*100</f>
        <v>64.983534577387488</v>
      </c>
      <c r="K17" s="5">
        <v>699</v>
      </c>
      <c r="L17" s="15">
        <f>+K17/K$14*100</f>
        <v>68.529411764705884</v>
      </c>
      <c r="M17" s="5">
        <v>595</v>
      </c>
      <c r="N17" s="15">
        <f>+M17/M$14*100</f>
        <v>67.690557451649596</v>
      </c>
      <c r="O17" s="5">
        <v>613</v>
      </c>
      <c r="P17" s="15">
        <f>+O17/O$14*100</f>
        <v>67.734806629834253</v>
      </c>
      <c r="Q17" s="5">
        <v>637</v>
      </c>
      <c r="R17" s="15">
        <f>+Q17/Q$14*100</f>
        <v>69.465648854961842</v>
      </c>
      <c r="S17" s="5">
        <v>651</v>
      </c>
      <c r="T17" s="15">
        <f>+S17/S$14*100</f>
        <v>69.108280254777071</v>
      </c>
      <c r="U17" s="5">
        <v>652</v>
      </c>
      <c r="V17" s="4">
        <v>66.803278688524586</v>
      </c>
    </row>
    <row r="18" spans="1:22" s="14" customFormat="1" ht="11.25" customHeight="1" x14ac:dyDescent="0.2">
      <c r="A18" s="23"/>
      <c r="B18" s="74" t="s">
        <v>8</v>
      </c>
      <c r="C18" s="4" t="s">
        <v>30</v>
      </c>
      <c r="D18" s="15" t="s">
        <v>21</v>
      </c>
      <c r="E18" s="4" t="s">
        <v>31</v>
      </c>
      <c r="F18" s="15" t="s">
        <v>21</v>
      </c>
      <c r="G18" s="5" t="s">
        <v>32</v>
      </c>
      <c r="H18" s="15" t="s">
        <v>21</v>
      </c>
      <c r="I18" s="4" t="s">
        <v>33</v>
      </c>
      <c r="J18" s="15" t="s">
        <v>21</v>
      </c>
      <c r="K18" s="4" t="s">
        <v>34</v>
      </c>
      <c r="L18" s="15" t="s">
        <v>21</v>
      </c>
      <c r="M18" s="4">
        <v>82.3</v>
      </c>
      <c r="N18" s="15" t="s">
        <v>21</v>
      </c>
      <c r="O18" s="4">
        <v>82.6</v>
      </c>
      <c r="P18" s="15" t="s">
        <v>21</v>
      </c>
      <c r="Q18" s="4">
        <v>82.7</v>
      </c>
      <c r="R18" s="15" t="s">
        <v>21</v>
      </c>
      <c r="S18" s="4">
        <v>82.738853503184714</v>
      </c>
      <c r="T18" s="15" t="s">
        <v>21</v>
      </c>
      <c r="U18" s="4">
        <v>82.4</v>
      </c>
      <c r="V18" s="15" t="s">
        <v>21</v>
      </c>
    </row>
    <row r="19" spans="1:22" s="14" customFormat="1" ht="11.25" customHeight="1" x14ac:dyDescent="0.2">
      <c r="A19" s="147" t="s">
        <v>35</v>
      </c>
      <c r="B19" s="147"/>
      <c r="C19" s="5">
        <v>2953</v>
      </c>
      <c r="D19" s="15">
        <v>100</v>
      </c>
      <c r="E19" s="5">
        <v>3001</v>
      </c>
      <c r="F19" s="15">
        <v>100</v>
      </c>
      <c r="G19" s="5">
        <v>3039</v>
      </c>
      <c r="H19" s="15">
        <v>100</v>
      </c>
      <c r="I19" s="5">
        <v>3077</v>
      </c>
      <c r="J19" s="15">
        <v>100</v>
      </c>
      <c r="K19" s="5">
        <v>2988</v>
      </c>
      <c r="L19" s="15">
        <v>100</v>
      </c>
      <c r="M19" s="5">
        <v>2974</v>
      </c>
      <c r="N19" s="15">
        <v>100</v>
      </c>
      <c r="O19" s="5">
        <v>2980</v>
      </c>
      <c r="P19" s="15">
        <v>100</v>
      </c>
      <c r="Q19" s="5">
        <v>3044</v>
      </c>
      <c r="R19" s="15">
        <v>100</v>
      </c>
      <c r="S19" s="5">
        <v>3060</v>
      </c>
      <c r="T19" s="15">
        <v>100</v>
      </c>
      <c r="U19" s="5">
        <v>3036</v>
      </c>
      <c r="V19" s="4">
        <v>100</v>
      </c>
    </row>
    <row r="20" spans="1:22" s="14" customFormat="1" ht="11.25" customHeight="1" x14ac:dyDescent="0.2">
      <c r="A20" s="39"/>
      <c r="B20" s="110" t="s">
        <v>86</v>
      </c>
      <c r="C20" s="5">
        <v>53</v>
      </c>
      <c r="D20" s="15">
        <f>+C20/C$19*100</f>
        <v>1.7947849644429394</v>
      </c>
      <c r="E20" s="5">
        <v>55</v>
      </c>
      <c r="F20" s="15">
        <f>+E20/E$19*100</f>
        <v>1.8327224258580472</v>
      </c>
      <c r="G20" s="5">
        <v>53</v>
      </c>
      <c r="H20" s="15">
        <f>+G20/G$19*100</f>
        <v>1.7439947351102336</v>
      </c>
      <c r="I20" s="5">
        <v>50</v>
      </c>
      <c r="J20" s="15">
        <f>+I20/I$19*100</f>
        <v>1.6249593760155996</v>
      </c>
      <c r="K20" s="5">
        <v>59</v>
      </c>
      <c r="L20" s="15">
        <f>+K20/K$19*100</f>
        <v>1.9745649263721552</v>
      </c>
      <c r="M20" s="5">
        <v>53</v>
      </c>
      <c r="N20" s="15">
        <f>+M20/M$19*100</f>
        <v>1.7821116341627437</v>
      </c>
      <c r="O20" s="5">
        <v>49</v>
      </c>
      <c r="P20" s="15">
        <f>+O20/O$19*100</f>
        <v>1.6442953020134228</v>
      </c>
      <c r="Q20" s="5">
        <v>47</v>
      </c>
      <c r="R20" s="15">
        <f>+Q20/Q$19*100</f>
        <v>1.5440210249671484</v>
      </c>
      <c r="S20" s="5">
        <v>44</v>
      </c>
      <c r="T20" s="15">
        <f>+S20/S$19*100</f>
        <v>1.4379084967320261</v>
      </c>
      <c r="U20" s="5">
        <v>35</v>
      </c>
      <c r="V20" s="4">
        <v>1.1528326745718052</v>
      </c>
    </row>
    <row r="21" spans="1:22" s="14" customFormat="1" ht="11.25" customHeight="1" x14ac:dyDescent="0.2">
      <c r="A21" s="40"/>
      <c r="B21" s="110" t="s">
        <v>7</v>
      </c>
      <c r="C21" s="5">
        <v>504</v>
      </c>
      <c r="D21" s="15">
        <f t="shared" ref="D21:F22" si="1">+C21/C$19*100</f>
        <v>17.067389095834745</v>
      </c>
      <c r="E21" s="5">
        <v>496</v>
      </c>
      <c r="F21" s="15">
        <f t="shared" si="1"/>
        <v>16.527824058647116</v>
      </c>
      <c r="G21" s="5">
        <v>545</v>
      </c>
      <c r="H21" s="15">
        <f>+G21/G$19*100</f>
        <v>17.933530766699572</v>
      </c>
      <c r="I21" s="5">
        <v>530</v>
      </c>
      <c r="J21" s="15">
        <f>+I21/I$19*100</f>
        <v>17.224569385765356</v>
      </c>
      <c r="K21" s="5">
        <v>480</v>
      </c>
      <c r="L21" s="15">
        <f>+K21/K$19*100</f>
        <v>16.064257028112451</v>
      </c>
      <c r="M21" s="5">
        <v>480</v>
      </c>
      <c r="N21" s="15">
        <f>+M21/M$19*100</f>
        <v>16.139878950907868</v>
      </c>
      <c r="O21" s="5">
        <v>447</v>
      </c>
      <c r="P21" s="15">
        <f>+O21/O$19*100</f>
        <v>15</v>
      </c>
      <c r="Q21" s="5">
        <v>485</v>
      </c>
      <c r="R21" s="15">
        <f>+Q21/Q$19*100</f>
        <v>15.932982917214192</v>
      </c>
      <c r="S21" s="5">
        <v>473</v>
      </c>
      <c r="T21" s="15">
        <f>+S21/S$19*100</f>
        <v>15.457516339869281</v>
      </c>
      <c r="U21" s="5">
        <v>461</v>
      </c>
      <c r="V21" s="4">
        <v>15.18445322793149</v>
      </c>
    </row>
    <row r="22" spans="1:22" s="14" customFormat="1" ht="11.25" customHeight="1" x14ac:dyDescent="0.2">
      <c r="A22" s="40"/>
      <c r="B22" s="74" t="s">
        <v>87</v>
      </c>
      <c r="C22" s="5">
        <v>2396</v>
      </c>
      <c r="D22" s="15">
        <f t="shared" si="1"/>
        <v>81.137825939722319</v>
      </c>
      <c r="E22" s="5">
        <v>2450</v>
      </c>
      <c r="F22" s="15">
        <f t="shared" si="1"/>
        <v>81.639453515494836</v>
      </c>
      <c r="G22" s="5">
        <v>2441</v>
      </c>
      <c r="H22" s="15">
        <f>+G22/G$19*100</f>
        <v>80.322474498190203</v>
      </c>
      <c r="I22" s="5">
        <v>2497</v>
      </c>
      <c r="J22" s="15">
        <f>+I22/I$19*100</f>
        <v>81.150471238219041</v>
      </c>
      <c r="K22" s="5">
        <v>2449</v>
      </c>
      <c r="L22" s="15">
        <f>+K22/K$19*100</f>
        <v>81.961178045515396</v>
      </c>
      <c r="M22" s="5">
        <v>2441</v>
      </c>
      <c r="N22" s="15">
        <f>+M22/M$19*100</f>
        <v>82.078009414929383</v>
      </c>
      <c r="O22" s="5">
        <v>2484</v>
      </c>
      <c r="P22" s="15">
        <f>+O22/O$19*100</f>
        <v>83.355704697986582</v>
      </c>
      <c r="Q22" s="5">
        <v>2512</v>
      </c>
      <c r="R22" s="15">
        <f>+Q22/Q$19*100</f>
        <v>82.522996057818659</v>
      </c>
      <c r="S22" s="5">
        <v>2543</v>
      </c>
      <c r="T22" s="15">
        <f>+S22/S$19*100</f>
        <v>83.104575163398692</v>
      </c>
      <c r="U22" s="5">
        <v>2540</v>
      </c>
      <c r="V22" s="4">
        <v>83.662714097496718</v>
      </c>
    </row>
    <row r="23" spans="1:22" s="51" customFormat="1" ht="11.25" customHeight="1" x14ac:dyDescent="0.2">
      <c r="A23" s="40"/>
      <c r="B23" s="74" t="s">
        <v>8</v>
      </c>
      <c r="C23" s="41" t="s">
        <v>40</v>
      </c>
      <c r="D23" s="52" t="s">
        <v>21</v>
      </c>
      <c r="E23" s="41" t="s">
        <v>41</v>
      </c>
      <c r="F23" s="52" t="s">
        <v>21</v>
      </c>
      <c r="G23" s="53" t="s">
        <v>39</v>
      </c>
      <c r="H23" s="52" t="s">
        <v>21</v>
      </c>
      <c r="I23" s="41" t="s">
        <v>39</v>
      </c>
      <c r="J23" s="52" t="s">
        <v>21</v>
      </c>
      <c r="K23" s="41" t="s">
        <v>40</v>
      </c>
      <c r="L23" s="52" t="s">
        <v>21</v>
      </c>
      <c r="M23" s="41">
        <v>86</v>
      </c>
      <c r="N23" s="52" t="s">
        <v>21</v>
      </c>
      <c r="O23" s="41">
        <v>86.1</v>
      </c>
      <c r="P23" s="52" t="s">
        <v>21</v>
      </c>
      <c r="Q23" s="41">
        <v>86</v>
      </c>
      <c r="R23" s="52" t="s">
        <v>21</v>
      </c>
      <c r="S23" s="41">
        <v>86.136928104575162</v>
      </c>
      <c r="T23" s="52" t="s">
        <v>21</v>
      </c>
      <c r="U23" s="41">
        <v>86.2</v>
      </c>
      <c r="V23" s="41" t="s">
        <v>21</v>
      </c>
    </row>
    <row r="24" spans="1:22" s="12" customFormat="1" ht="11.25" customHeight="1" x14ac:dyDescent="0.2">
      <c r="A24" s="143"/>
      <c r="B24" s="143"/>
      <c r="C24" s="9"/>
      <c r="D24" s="44"/>
      <c r="E24" s="9"/>
      <c r="F24" s="9"/>
      <c r="G24" s="9"/>
      <c r="H24" s="9"/>
      <c r="I24" s="9"/>
      <c r="J24" s="9"/>
      <c r="K24" s="9"/>
      <c r="L24" s="9"/>
      <c r="M24" s="9"/>
      <c r="N24" s="44"/>
      <c r="O24" s="9"/>
      <c r="P24" s="44"/>
      <c r="Q24" s="9"/>
      <c r="R24" s="44"/>
      <c r="S24" s="9"/>
      <c r="T24" s="44"/>
      <c r="U24" s="9"/>
      <c r="V24" s="9"/>
    </row>
    <row r="25" spans="1:22" s="12" customFormat="1" ht="11.25" customHeight="1" x14ac:dyDescent="0.2">
      <c r="A25" s="153" t="s">
        <v>42</v>
      </c>
      <c r="B25" s="153"/>
      <c r="C25" s="1">
        <v>3833</v>
      </c>
      <c r="D25" s="43">
        <v>100</v>
      </c>
      <c r="E25" s="1">
        <v>3851</v>
      </c>
      <c r="F25" s="43">
        <v>100</v>
      </c>
      <c r="G25" s="1">
        <v>3920</v>
      </c>
      <c r="H25" s="43">
        <v>100</v>
      </c>
      <c r="I25" s="1">
        <v>4004</v>
      </c>
      <c r="J25" s="43">
        <v>100</v>
      </c>
      <c r="K25" s="1">
        <v>4033</v>
      </c>
      <c r="L25" s="43">
        <v>100</v>
      </c>
      <c r="M25" s="1">
        <v>3853</v>
      </c>
      <c r="N25" s="43">
        <v>100</v>
      </c>
      <c r="O25" s="1">
        <v>3885</v>
      </c>
      <c r="P25" s="43">
        <v>100</v>
      </c>
      <c r="Q25" s="1">
        <f t="shared" ref="Q25:Q33" si="2">Q34+Q43</f>
        <v>3961</v>
      </c>
      <c r="R25" s="43">
        <v>100</v>
      </c>
      <c r="S25" s="1">
        <v>4002</v>
      </c>
      <c r="T25" s="43">
        <v>100</v>
      </c>
      <c r="U25" s="1">
        <f>U34+U43</f>
        <v>4012</v>
      </c>
      <c r="V25" s="2">
        <v>100</v>
      </c>
    </row>
    <row r="26" spans="1:22" s="14" customFormat="1" ht="11.25" customHeight="1" x14ac:dyDescent="0.2">
      <c r="A26" s="39"/>
      <c r="B26" s="24" t="s">
        <v>68</v>
      </c>
      <c r="C26" s="5">
        <v>447</v>
      </c>
      <c r="D26" s="15">
        <f>+C26/C$25*100</f>
        <v>11.661883642055832</v>
      </c>
      <c r="E26" s="5">
        <v>419</v>
      </c>
      <c r="F26" s="15">
        <f>+E26/E$25*100</f>
        <v>10.880290833549727</v>
      </c>
      <c r="G26" s="5">
        <v>371</v>
      </c>
      <c r="H26" s="15">
        <f>+G26/G$25*100</f>
        <v>9.4642857142857135</v>
      </c>
      <c r="I26" s="5">
        <v>357</v>
      </c>
      <c r="J26" s="15">
        <f>+I26/I$25*100</f>
        <v>8.9160839160839167</v>
      </c>
      <c r="K26" s="5">
        <v>420</v>
      </c>
      <c r="L26" s="15">
        <f>+K26/K$25*100</f>
        <v>10.414083808579221</v>
      </c>
      <c r="M26" s="5">
        <v>5</v>
      </c>
      <c r="N26" s="15">
        <f>+M26/M$25*100</f>
        <v>0.12976901116013498</v>
      </c>
      <c r="O26" s="5">
        <v>10</v>
      </c>
      <c r="P26" s="15">
        <f>+O26/O$25*100</f>
        <v>0.2574002574002574</v>
      </c>
      <c r="Q26" s="5">
        <f t="shared" si="2"/>
        <v>2</v>
      </c>
      <c r="R26" s="15">
        <f t="shared" ref="R26:R33" si="3">+Q26/Q$25*100</f>
        <v>5.0492299924261554E-2</v>
      </c>
      <c r="S26" s="5">
        <v>6</v>
      </c>
      <c r="T26" s="15">
        <f t="shared" ref="T26:T33" si="4">+S26/S$25*100</f>
        <v>0.14992503748125938</v>
      </c>
      <c r="U26" s="5">
        <v>6</v>
      </c>
      <c r="V26" s="15">
        <v>0.14955134596211367</v>
      </c>
    </row>
    <row r="27" spans="1:22" s="14" customFormat="1" ht="11.25" customHeight="1" x14ac:dyDescent="0.2">
      <c r="A27" s="40"/>
      <c r="B27" s="36" t="s">
        <v>69</v>
      </c>
      <c r="C27" s="5" t="s">
        <v>21</v>
      </c>
      <c r="D27" s="5" t="s">
        <v>21</v>
      </c>
      <c r="E27" s="5" t="s">
        <v>21</v>
      </c>
      <c r="F27" s="5" t="s">
        <v>21</v>
      </c>
      <c r="G27" s="5" t="s">
        <v>21</v>
      </c>
      <c r="H27" s="5" t="s">
        <v>21</v>
      </c>
      <c r="I27" s="5" t="s">
        <v>21</v>
      </c>
      <c r="J27" s="5" t="s">
        <v>21</v>
      </c>
      <c r="K27" s="5" t="s">
        <v>21</v>
      </c>
      <c r="L27" s="5" t="s">
        <v>21</v>
      </c>
      <c r="M27" s="5">
        <v>64</v>
      </c>
      <c r="N27" s="15">
        <f t="shared" ref="N27:P33" si="5">+M27/M$25*100</f>
        <v>1.6610433428497273</v>
      </c>
      <c r="O27" s="5">
        <v>78</v>
      </c>
      <c r="P27" s="15">
        <f t="shared" si="5"/>
        <v>2.0077220077220077</v>
      </c>
      <c r="Q27" s="5">
        <f t="shared" si="2"/>
        <v>70</v>
      </c>
      <c r="R27" s="15">
        <f t="shared" si="3"/>
        <v>1.7672304973491544</v>
      </c>
      <c r="S27" s="5">
        <v>74</v>
      </c>
      <c r="T27" s="15">
        <f t="shared" si="4"/>
        <v>1.8490754622688657</v>
      </c>
      <c r="U27" s="5">
        <v>73</v>
      </c>
      <c r="V27" s="15">
        <v>1.8195413758723828</v>
      </c>
    </row>
    <row r="28" spans="1:22" s="14" customFormat="1" ht="11.25" customHeight="1" x14ac:dyDescent="0.2">
      <c r="A28" s="40"/>
      <c r="B28" s="36" t="s">
        <v>45</v>
      </c>
      <c r="C28" s="5">
        <v>968</v>
      </c>
      <c r="D28" s="15">
        <f>+C28/C$25*100</f>
        <v>25.25436994521263</v>
      </c>
      <c r="E28" s="5">
        <v>860</v>
      </c>
      <c r="F28" s="15">
        <f>+E28/E$25*100</f>
        <v>22.331861854063881</v>
      </c>
      <c r="G28" s="5">
        <v>871</v>
      </c>
      <c r="H28" s="15">
        <f>+G28/G$25*100</f>
        <v>22.219387755102041</v>
      </c>
      <c r="I28" s="5">
        <v>814</v>
      </c>
      <c r="J28" s="15">
        <f>+I28/I$25*100</f>
        <v>20.329670329670328</v>
      </c>
      <c r="K28" s="5">
        <v>840</v>
      </c>
      <c r="L28" s="15">
        <f>+K28/K$25*100</f>
        <v>20.828167617158442</v>
      </c>
      <c r="M28" s="5">
        <v>860</v>
      </c>
      <c r="N28" s="15">
        <f t="shared" si="5"/>
        <v>22.320269919543211</v>
      </c>
      <c r="O28" s="5">
        <v>895</v>
      </c>
      <c r="P28" s="15">
        <f t="shared" si="5"/>
        <v>23.037323037323038</v>
      </c>
      <c r="Q28" s="5">
        <f t="shared" si="2"/>
        <v>928</v>
      </c>
      <c r="R28" s="15">
        <f t="shared" si="3"/>
        <v>23.428427164857361</v>
      </c>
      <c r="S28" s="5">
        <v>949</v>
      </c>
      <c r="T28" s="15">
        <f t="shared" si="4"/>
        <v>23.713143428285857</v>
      </c>
      <c r="U28" s="5">
        <v>906</v>
      </c>
      <c r="V28" s="15">
        <v>22.582253240279162</v>
      </c>
    </row>
    <row r="29" spans="1:22" s="14" customFormat="1" ht="11.25" customHeight="1" x14ac:dyDescent="0.2">
      <c r="A29" s="40"/>
      <c r="B29" s="36" t="s">
        <v>46</v>
      </c>
      <c r="C29" s="5">
        <v>1140</v>
      </c>
      <c r="D29" s="15">
        <f>+C29/C$25*100</f>
        <v>29.741716671014874</v>
      </c>
      <c r="E29" s="5">
        <v>1276</v>
      </c>
      <c r="F29" s="15">
        <f>+E29/E$25*100</f>
        <v>33.134250843936641</v>
      </c>
      <c r="G29" s="5">
        <v>1275</v>
      </c>
      <c r="H29" s="15">
        <f>+G29/G$25*100</f>
        <v>32.525510204081634</v>
      </c>
      <c r="I29" s="5">
        <v>1351</v>
      </c>
      <c r="J29" s="15">
        <f>+I29/I$25*100</f>
        <v>33.74125874125874</v>
      </c>
      <c r="K29" s="5">
        <v>1322</v>
      </c>
      <c r="L29" s="15">
        <f>+K29/K$25*100</f>
        <v>32.779568559385076</v>
      </c>
      <c r="M29" s="5">
        <v>1358</v>
      </c>
      <c r="N29" s="15">
        <f t="shared" si="5"/>
        <v>35.245263431092653</v>
      </c>
      <c r="O29" s="5">
        <v>1454</v>
      </c>
      <c r="P29" s="15">
        <f t="shared" si="5"/>
        <v>37.425997425997423</v>
      </c>
      <c r="Q29" s="5">
        <f t="shared" si="2"/>
        <v>1446</v>
      </c>
      <c r="R29" s="15">
        <f t="shared" si="3"/>
        <v>36.505932845241098</v>
      </c>
      <c r="S29" s="5">
        <v>1487</v>
      </c>
      <c r="T29" s="15">
        <f t="shared" si="4"/>
        <v>37.156421789105451</v>
      </c>
      <c r="U29" s="5">
        <v>1544</v>
      </c>
      <c r="V29" s="15">
        <v>38.48454636091725</v>
      </c>
    </row>
    <row r="30" spans="1:22" s="14" customFormat="1" ht="11.25" customHeight="1" x14ac:dyDescent="0.2">
      <c r="A30" s="40"/>
      <c r="B30" s="36" t="s">
        <v>47</v>
      </c>
      <c r="C30" s="5">
        <v>1278</v>
      </c>
      <c r="D30" s="15">
        <f>+C30/C$25*100</f>
        <v>33.342029741716672</v>
      </c>
      <c r="E30" s="5">
        <v>1296</v>
      </c>
      <c r="F30" s="15">
        <f>+E30/E$25*100</f>
        <v>33.653596468449756</v>
      </c>
      <c r="G30" s="5">
        <v>1403</v>
      </c>
      <c r="H30" s="15">
        <f>+G30/G$25*100</f>
        <v>35.79081632653061</v>
      </c>
      <c r="I30" s="5">
        <v>1482</v>
      </c>
      <c r="J30" s="15">
        <f>+I30/I$25*100</f>
        <v>37.012987012987011</v>
      </c>
      <c r="K30" s="5">
        <v>1450</v>
      </c>
      <c r="L30" s="15">
        <f>+K30/K$25*100</f>
        <v>35.953384577237792</v>
      </c>
      <c r="M30" s="5">
        <v>1476</v>
      </c>
      <c r="N30" s="15">
        <f t="shared" si="5"/>
        <v>38.307812094471835</v>
      </c>
      <c r="O30" s="5">
        <v>1377</v>
      </c>
      <c r="P30" s="15">
        <f t="shared" si="5"/>
        <v>35.444015444015442</v>
      </c>
      <c r="Q30" s="5">
        <f t="shared" si="2"/>
        <v>1430</v>
      </c>
      <c r="R30" s="15">
        <f t="shared" si="3"/>
        <v>36.101994445847005</v>
      </c>
      <c r="S30" s="5">
        <v>1400</v>
      </c>
      <c r="T30" s="15">
        <f t="shared" si="4"/>
        <v>34.982508745627186</v>
      </c>
      <c r="U30" s="5">
        <v>1400</v>
      </c>
      <c r="V30" s="15">
        <v>34.895314057826518</v>
      </c>
    </row>
    <row r="31" spans="1:22" s="14" customFormat="1" ht="11.25" customHeight="1" x14ac:dyDescent="0.2">
      <c r="A31" s="40"/>
      <c r="B31" s="36" t="s">
        <v>48</v>
      </c>
      <c r="C31" s="5" t="s">
        <v>21</v>
      </c>
      <c r="D31" s="5" t="s">
        <v>21</v>
      </c>
      <c r="E31" s="5" t="s">
        <v>21</v>
      </c>
      <c r="F31" s="5" t="s">
        <v>21</v>
      </c>
      <c r="G31" s="5" t="s">
        <v>21</v>
      </c>
      <c r="H31" s="5" t="s">
        <v>21</v>
      </c>
      <c r="I31" s="5" t="s">
        <v>21</v>
      </c>
      <c r="J31" s="5" t="s">
        <v>21</v>
      </c>
      <c r="K31" s="15" t="s">
        <v>21</v>
      </c>
      <c r="L31" s="5" t="s">
        <v>21</v>
      </c>
      <c r="M31" s="5">
        <v>44</v>
      </c>
      <c r="N31" s="15">
        <f t="shared" si="5"/>
        <v>1.1419672982091877</v>
      </c>
      <c r="O31" s="5">
        <v>48</v>
      </c>
      <c r="P31" s="15">
        <f t="shared" si="5"/>
        <v>1.2355212355212355</v>
      </c>
      <c r="Q31" s="5">
        <f t="shared" si="2"/>
        <v>47</v>
      </c>
      <c r="R31" s="15">
        <f t="shared" si="3"/>
        <v>1.1865690482201465</v>
      </c>
      <c r="S31" s="5">
        <v>45</v>
      </c>
      <c r="T31" s="15">
        <f t="shared" si="4"/>
        <v>1.1244377811094453</v>
      </c>
      <c r="U31" s="5">
        <v>44</v>
      </c>
      <c r="V31" s="15">
        <v>1.0967098703888334</v>
      </c>
    </row>
    <row r="32" spans="1:22" s="14" customFormat="1" ht="11.25" customHeight="1" x14ac:dyDescent="0.2">
      <c r="A32" s="40"/>
      <c r="B32" s="36" t="s">
        <v>49</v>
      </c>
      <c r="C32" s="5" t="s">
        <v>21</v>
      </c>
      <c r="D32" s="5" t="s">
        <v>21</v>
      </c>
      <c r="E32" s="5" t="s">
        <v>21</v>
      </c>
      <c r="F32" s="5" t="s">
        <v>21</v>
      </c>
      <c r="G32" s="5" t="s">
        <v>21</v>
      </c>
      <c r="H32" s="5" t="s">
        <v>21</v>
      </c>
      <c r="I32" s="5" t="s">
        <v>21</v>
      </c>
      <c r="J32" s="5" t="s">
        <v>21</v>
      </c>
      <c r="K32" s="15" t="s">
        <v>21</v>
      </c>
      <c r="L32" s="5" t="s">
        <v>21</v>
      </c>
      <c r="M32" s="5">
        <v>39</v>
      </c>
      <c r="N32" s="15">
        <f t="shared" si="5"/>
        <v>1.0121982870490527</v>
      </c>
      <c r="O32" s="5">
        <v>20</v>
      </c>
      <c r="P32" s="15">
        <f t="shared" si="5"/>
        <v>0.51480051480051481</v>
      </c>
      <c r="Q32" s="5">
        <f t="shared" si="2"/>
        <v>38</v>
      </c>
      <c r="R32" s="15">
        <f t="shared" si="3"/>
        <v>0.95935369856096941</v>
      </c>
      <c r="S32" s="5">
        <v>41</v>
      </c>
      <c r="T32" s="15">
        <f t="shared" si="4"/>
        <v>1.024487756121939</v>
      </c>
      <c r="U32" s="5">
        <v>39</v>
      </c>
      <c r="V32" s="15">
        <v>0.97208374875373871</v>
      </c>
    </row>
    <row r="33" spans="1:22" s="14" customFormat="1" ht="11.25" customHeight="1" x14ac:dyDescent="0.2">
      <c r="A33" s="23"/>
      <c r="B33" s="36" t="s">
        <v>50</v>
      </c>
      <c r="C33" s="54">
        <v>0</v>
      </c>
      <c r="D33" s="15">
        <f>+C33/C$25*100</f>
        <v>0</v>
      </c>
      <c r="E33" s="5">
        <v>0</v>
      </c>
      <c r="F33" s="15">
        <f>+E33/E$25*100</f>
        <v>0</v>
      </c>
      <c r="G33" s="5">
        <v>0</v>
      </c>
      <c r="H33" s="15">
        <f>+G33/G$25*100</f>
        <v>0</v>
      </c>
      <c r="I33" s="5">
        <v>0</v>
      </c>
      <c r="J33" s="15">
        <f>+I33/I$25*100</f>
        <v>0</v>
      </c>
      <c r="K33" s="5">
        <v>1</v>
      </c>
      <c r="L33" s="15">
        <f>+K33/K$25*100</f>
        <v>2.4795437639474338E-2</v>
      </c>
      <c r="M33" s="5">
        <v>7</v>
      </c>
      <c r="N33" s="15">
        <f t="shared" si="5"/>
        <v>0.18167661562418894</v>
      </c>
      <c r="O33" s="5">
        <v>3</v>
      </c>
      <c r="P33" s="15">
        <f t="shared" si="5"/>
        <v>7.7220077220077218E-2</v>
      </c>
      <c r="Q33" s="5">
        <f t="shared" si="2"/>
        <v>0</v>
      </c>
      <c r="R33" s="15">
        <f t="shared" si="3"/>
        <v>0</v>
      </c>
      <c r="S33" s="5">
        <v>0</v>
      </c>
      <c r="T33" s="15">
        <f t="shared" si="4"/>
        <v>0</v>
      </c>
      <c r="U33" s="55">
        <v>0</v>
      </c>
      <c r="V33" s="15" t="s">
        <v>21</v>
      </c>
    </row>
    <row r="34" spans="1:22" s="14" customFormat="1" ht="11.25" customHeight="1" x14ac:dyDescent="0.2">
      <c r="A34" s="147" t="s">
        <v>22</v>
      </c>
      <c r="B34" s="147"/>
      <c r="C34" s="25" t="s">
        <v>21</v>
      </c>
      <c r="D34" s="25" t="s">
        <v>21</v>
      </c>
      <c r="E34" s="25" t="s">
        <v>21</v>
      </c>
      <c r="F34" s="25" t="s">
        <v>21</v>
      </c>
      <c r="G34" s="25" t="s">
        <v>21</v>
      </c>
      <c r="H34" s="25" t="s">
        <v>21</v>
      </c>
      <c r="I34" s="25" t="s">
        <v>21</v>
      </c>
      <c r="J34" s="25" t="s">
        <v>21</v>
      </c>
      <c r="K34" s="25" t="s">
        <v>21</v>
      </c>
      <c r="L34" s="25" t="s">
        <v>21</v>
      </c>
      <c r="M34" s="5">
        <v>879</v>
      </c>
      <c r="N34" s="15">
        <v>100</v>
      </c>
      <c r="O34" s="5">
        <v>905</v>
      </c>
      <c r="P34" s="15">
        <v>100</v>
      </c>
      <c r="Q34" s="5">
        <v>917</v>
      </c>
      <c r="R34" s="15">
        <v>100</v>
      </c>
      <c r="S34" s="5">
        <v>942</v>
      </c>
      <c r="T34" s="15">
        <v>100</v>
      </c>
      <c r="U34" s="5">
        <f>SUM(U35:U42)</f>
        <v>976</v>
      </c>
      <c r="V34" s="4">
        <v>100</v>
      </c>
    </row>
    <row r="35" spans="1:22" s="14" customFormat="1" ht="11.25" customHeight="1" x14ac:dyDescent="0.2">
      <c r="A35" s="39"/>
      <c r="B35" s="36">
        <v>0</v>
      </c>
      <c r="C35" s="25" t="s">
        <v>21</v>
      </c>
      <c r="D35" s="25" t="s">
        <v>21</v>
      </c>
      <c r="E35" s="25" t="s">
        <v>21</v>
      </c>
      <c r="F35" s="25" t="s">
        <v>21</v>
      </c>
      <c r="G35" s="25" t="s">
        <v>21</v>
      </c>
      <c r="H35" s="25" t="s">
        <v>21</v>
      </c>
      <c r="I35" s="25" t="s">
        <v>21</v>
      </c>
      <c r="J35" s="25" t="s">
        <v>21</v>
      </c>
      <c r="K35" s="25" t="s">
        <v>21</v>
      </c>
      <c r="L35" s="25" t="s">
        <v>21</v>
      </c>
      <c r="M35" s="5">
        <v>1</v>
      </c>
      <c r="N35" s="15">
        <f>+M35/M$34*100</f>
        <v>0.11376564277588168</v>
      </c>
      <c r="O35" s="5">
        <v>2</v>
      </c>
      <c r="P35" s="15">
        <f>+O35/O$34*100</f>
        <v>0.22099447513812157</v>
      </c>
      <c r="Q35" s="5">
        <v>1</v>
      </c>
      <c r="R35" s="15">
        <f t="shared" ref="R35:R42" si="6">+Q35/Q$34*100</f>
        <v>0.10905125408942204</v>
      </c>
      <c r="S35" s="5">
        <v>2</v>
      </c>
      <c r="T35" s="15">
        <f t="shared" ref="T35:T42" si="7">+S35/S$34*100</f>
        <v>0.21231422505307856</v>
      </c>
      <c r="U35" s="5">
        <v>3</v>
      </c>
      <c r="V35" s="15">
        <v>0.30737704918032788</v>
      </c>
    </row>
    <row r="36" spans="1:22" s="14" customFormat="1" ht="11.25" customHeight="1" x14ac:dyDescent="0.2">
      <c r="A36" s="40"/>
      <c r="B36" s="36" t="s">
        <v>51</v>
      </c>
      <c r="C36" s="25" t="s">
        <v>21</v>
      </c>
      <c r="D36" s="25" t="s">
        <v>21</v>
      </c>
      <c r="E36" s="25" t="s">
        <v>21</v>
      </c>
      <c r="F36" s="25" t="s">
        <v>21</v>
      </c>
      <c r="G36" s="25" t="s">
        <v>21</v>
      </c>
      <c r="H36" s="25" t="s">
        <v>21</v>
      </c>
      <c r="I36" s="25" t="s">
        <v>21</v>
      </c>
      <c r="J36" s="25" t="s">
        <v>21</v>
      </c>
      <c r="K36" s="25" t="s">
        <v>21</v>
      </c>
      <c r="L36" s="25" t="s">
        <v>21</v>
      </c>
      <c r="M36" s="5">
        <v>22</v>
      </c>
      <c r="N36" s="15">
        <f t="shared" ref="N36:P42" si="8">+M36/M$34*100</f>
        <v>2.5028441410693971</v>
      </c>
      <c r="O36" s="5">
        <v>19</v>
      </c>
      <c r="P36" s="15">
        <f t="shared" si="8"/>
        <v>2.0994475138121547</v>
      </c>
      <c r="Q36" s="5">
        <v>19</v>
      </c>
      <c r="R36" s="15">
        <f t="shared" si="6"/>
        <v>2.0719738276990185</v>
      </c>
      <c r="S36" s="5">
        <v>29</v>
      </c>
      <c r="T36" s="15">
        <f t="shared" si="7"/>
        <v>3.0785562632696393</v>
      </c>
      <c r="U36" s="5">
        <v>23</v>
      </c>
      <c r="V36" s="15">
        <v>2.3565573770491803</v>
      </c>
    </row>
    <row r="37" spans="1:22" s="14" customFormat="1" ht="11.25" customHeight="1" x14ac:dyDescent="0.2">
      <c r="A37" s="40"/>
      <c r="B37" s="36" t="s">
        <v>45</v>
      </c>
      <c r="C37" s="25" t="s">
        <v>21</v>
      </c>
      <c r="D37" s="25" t="s">
        <v>21</v>
      </c>
      <c r="E37" s="25" t="s">
        <v>21</v>
      </c>
      <c r="F37" s="25" t="s">
        <v>21</v>
      </c>
      <c r="G37" s="25" t="s">
        <v>21</v>
      </c>
      <c r="H37" s="25" t="s">
        <v>21</v>
      </c>
      <c r="I37" s="25" t="s">
        <v>21</v>
      </c>
      <c r="J37" s="25" t="s">
        <v>21</v>
      </c>
      <c r="K37" s="25" t="s">
        <v>21</v>
      </c>
      <c r="L37" s="25" t="s">
        <v>21</v>
      </c>
      <c r="M37" s="5">
        <v>206</v>
      </c>
      <c r="N37" s="15">
        <f t="shared" si="8"/>
        <v>23.435722411831627</v>
      </c>
      <c r="O37" s="5">
        <v>227</v>
      </c>
      <c r="P37" s="15">
        <f t="shared" si="8"/>
        <v>25.082872928176798</v>
      </c>
      <c r="Q37" s="5">
        <v>241</v>
      </c>
      <c r="R37" s="15">
        <f t="shared" si="6"/>
        <v>26.28135223555071</v>
      </c>
      <c r="S37" s="5">
        <v>247</v>
      </c>
      <c r="T37" s="15">
        <f t="shared" si="7"/>
        <v>26.2208067940552</v>
      </c>
      <c r="U37" s="5">
        <v>234</v>
      </c>
      <c r="V37" s="15">
        <v>23.975409836065573</v>
      </c>
    </row>
    <row r="38" spans="1:22" s="14" customFormat="1" ht="11.25" customHeight="1" x14ac:dyDescent="0.2">
      <c r="A38" s="40"/>
      <c r="B38" s="36" t="s">
        <v>46</v>
      </c>
      <c r="C38" s="25" t="s">
        <v>21</v>
      </c>
      <c r="D38" s="25" t="s">
        <v>21</v>
      </c>
      <c r="E38" s="25" t="s">
        <v>21</v>
      </c>
      <c r="F38" s="25" t="s">
        <v>21</v>
      </c>
      <c r="G38" s="25" t="s">
        <v>21</v>
      </c>
      <c r="H38" s="25" t="s">
        <v>21</v>
      </c>
      <c r="I38" s="25" t="s">
        <v>21</v>
      </c>
      <c r="J38" s="25" t="s">
        <v>21</v>
      </c>
      <c r="K38" s="25" t="s">
        <v>21</v>
      </c>
      <c r="L38" s="25" t="s">
        <v>21</v>
      </c>
      <c r="M38" s="5">
        <v>316</v>
      </c>
      <c r="N38" s="15">
        <f t="shared" si="8"/>
        <v>35.949943117178613</v>
      </c>
      <c r="O38" s="5">
        <v>338</v>
      </c>
      <c r="P38" s="15">
        <f t="shared" si="8"/>
        <v>37.348066298342545</v>
      </c>
      <c r="Q38" s="5">
        <v>317</v>
      </c>
      <c r="R38" s="15">
        <f t="shared" si="6"/>
        <v>34.56924754634678</v>
      </c>
      <c r="S38" s="5">
        <v>328</v>
      </c>
      <c r="T38" s="15">
        <f t="shared" si="7"/>
        <v>34.819532908704879</v>
      </c>
      <c r="U38" s="5">
        <v>379</v>
      </c>
      <c r="V38" s="15">
        <v>38.831967213114758</v>
      </c>
    </row>
    <row r="39" spans="1:22" s="14" customFormat="1" ht="11.25" customHeight="1" x14ac:dyDescent="0.2">
      <c r="A39" s="40"/>
      <c r="B39" s="36" t="s">
        <v>47</v>
      </c>
      <c r="C39" s="25" t="s">
        <v>21</v>
      </c>
      <c r="D39" s="25" t="s">
        <v>21</v>
      </c>
      <c r="E39" s="25" t="s">
        <v>21</v>
      </c>
      <c r="F39" s="25" t="s">
        <v>21</v>
      </c>
      <c r="G39" s="25" t="s">
        <v>21</v>
      </c>
      <c r="H39" s="25" t="s">
        <v>21</v>
      </c>
      <c r="I39" s="25" t="s">
        <v>21</v>
      </c>
      <c r="J39" s="25" t="s">
        <v>21</v>
      </c>
      <c r="K39" s="25" t="s">
        <v>21</v>
      </c>
      <c r="L39" s="25" t="s">
        <v>21</v>
      </c>
      <c r="M39" s="5">
        <v>308</v>
      </c>
      <c r="N39" s="15">
        <f t="shared" si="8"/>
        <v>35.039817974971562</v>
      </c>
      <c r="O39" s="5">
        <v>297</v>
      </c>
      <c r="P39" s="15">
        <f t="shared" si="8"/>
        <v>32.817679558011051</v>
      </c>
      <c r="Q39" s="5">
        <v>315</v>
      </c>
      <c r="R39" s="15">
        <f t="shared" si="6"/>
        <v>34.351145038167942</v>
      </c>
      <c r="S39" s="5">
        <v>314</v>
      </c>
      <c r="T39" s="15">
        <f t="shared" si="7"/>
        <v>33.333333333333329</v>
      </c>
      <c r="U39" s="5">
        <v>318</v>
      </c>
      <c r="V39" s="15">
        <v>32.581967213114758</v>
      </c>
    </row>
    <row r="40" spans="1:22" s="14" customFormat="1" ht="11.25" customHeight="1" x14ac:dyDescent="0.2">
      <c r="A40" s="40"/>
      <c r="B40" s="36" t="s">
        <v>48</v>
      </c>
      <c r="C40" s="5" t="s">
        <v>21</v>
      </c>
      <c r="D40" s="5" t="s">
        <v>21</v>
      </c>
      <c r="E40" s="5" t="s">
        <v>21</v>
      </c>
      <c r="F40" s="5" t="s">
        <v>21</v>
      </c>
      <c r="G40" s="5" t="s">
        <v>21</v>
      </c>
      <c r="H40" s="5" t="s">
        <v>21</v>
      </c>
      <c r="I40" s="5" t="s">
        <v>21</v>
      </c>
      <c r="J40" s="5" t="s">
        <v>21</v>
      </c>
      <c r="K40" s="5" t="s">
        <v>21</v>
      </c>
      <c r="L40" s="5" t="s">
        <v>21</v>
      </c>
      <c r="M40" s="5">
        <v>10</v>
      </c>
      <c r="N40" s="15">
        <f t="shared" si="8"/>
        <v>1.1376564277588168</v>
      </c>
      <c r="O40" s="5">
        <v>16</v>
      </c>
      <c r="P40" s="15">
        <f t="shared" si="8"/>
        <v>1.7679558011049725</v>
      </c>
      <c r="Q40" s="5">
        <v>18</v>
      </c>
      <c r="R40" s="15">
        <f t="shared" si="6"/>
        <v>1.9629225736095965</v>
      </c>
      <c r="S40" s="5">
        <v>16</v>
      </c>
      <c r="T40" s="15">
        <f t="shared" si="7"/>
        <v>1.6985138004246285</v>
      </c>
      <c r="U40" s="5">
        <v>14</v>
      </c>
      <c r="V40" s="15">
        <v>1.4344262295081966</v>
      </c>
    </row>
    <row r="41" spans="1:22" s="14" customFormat="1" ht="11.25" customHeight="1" x14ac:dyDescent="0.2">
      <c r="A41" s="40"/>
      <c r="B41" s="36" t="s">
        <v>49</v>
      </c>
      <c r="C41" s="5" t="s">
        <v>21</v>
      </c>
      <c r="D41" s="5" t="s">
        <v>21</v>
      </c>
      <c r="E41" s="5" t="s">
        <v>21</v>
      </c>
      <c r="F41" s="5" t="s">
        <v>21</v>
      </c>
      <c r="G41" s="5" t="s">
        <v>21</v>
      </c>
      <c r="H41" s="5" t="s">
        <v>21</v>
      </c>
      <c r="I41" s="5" t="s">
        <v>21</v>
      </c>
      <c r="J41" s="5" t="s">
        <v>21</v>
      </c>
      <c r="K41" s="5" t="s">
        <v>21</v>
      </c>
      <c r="L41" s="5" t="s">
        <v>21</v>
      </c>
      <c r="M41" s="5">
        <v>13</v>
      </c>
      <c r="N41" s="15">
        <f t="shared" si="8"/>
        <v>1.4789533560864618</v>
      </c>
      <c r="O41" s="5">
        <v>6</v>
      </c>
      <c r="P41" s="15">
        <f t="shared" si="8"/>
        <v>0.66298342541436461</v>
      </c>
      <c r="Q41" s="5">
        <v>6</v>
      </c>
      <c r="R41" s="15">
        <f t="shared" si="6"/>
        <v>0.65430752453653218</v>
      </c>
      <c r="S41" s="5">
        <v>6</v>
      </c>
      <c r="T41" s="15">
        <f t="shared" si="7"/>
        <v>0.63694267515923575</v>
      </c>
      <c r="U41" s="5">
        <v>5</v>
      </c>
      <c r="V41" s="15">
        <v>0.51229508196721318</v>
      </c>
    </row>
    <row r="42" spans="1:22" s="14" customFormat="1" ht="11.25" customHeight="1" x14ac:dyDescent="0.2">
      <c r="A42" s="23"/>
      <c r="B42" s="36" t="s">
        <v>50</v>
      </c>
      <c r="C42" s="25" t="s">
        <v>21</v>
      </c>
      <c r="D42" s="25" t="s">
        <v>21</v>
      </c>
      <c r="E42" s="25" t="s">
        <v>21</v>
      </c>
      <c r="F42" s="25" t="s">
        <v>21</v>
      </c>
      <c r="G42" s="25" t="s">
        <v>21</v>
      </c>
      <c r="H42" s="25" t="s">
        <v>21</v>
      </c>
      <c r="I42" s="25" t="s">
        <v>21</v>
      </c>
      <c r="J42" s="25" t="s">
        <v>21</v>
      </c>
      <c r="K42" s="25" t="s">
        <v>21</v>
      </c>
      <c r="L42" s="25" t="s">
        <v>21</v>
      </c>
      <c r="M42" s="5">
        <v>3</v>
      </c>
      <c r="N42" s="15">
        <f t="shared" si="8"/>
        <v>0.34129692832764508</v>
      </c>
      <c r="O42" s="5">
        <v>0</v>
      </c>
      <c r="P42" s="15">
        <f t="shared" si="8"/>
        <v>0</v>
      </c>
      <c r="Q42" s="5">
        <v>0</v>
      </c>
      <c r="R42" s="15">
        <f t="shared" si="6"/>
        <v>0</v>
      </c>
      <c r="S42" s="5">
        <v>0</v>
      </c>
      <c r="T42" s="15">
        <f t="shared" si="7"/>
        <v>0</v>
      </c>
      <c r="U42" s="56">
        <v>0</v>
      </c>
      <c r="V42" s="15">
        <v>0</v>
      </c>
    </row>
    <row r="43" spans="1:22" s="14" customFormat="1" ht="11.25" customHeight="1" x14ac:dyDescent="0.2">
      <c r="A43" s="147" t="s">
        <v>35</v>
      </c>
      <c r="B43" s="147"/>
      <c r="C43" s="25" t="s">
        <v>21</v>
      </c>
      <c r="D43" s="25" t="s">
        <v>21</v>
      </c>
      <c r="E43" s="25" t="s">
        <v>21</v>
      </c>
      <c r="F43" s="25" t="s">
        <v>21</v>
      </c>
      <c r="G43" s="25" t="s">
        <v>21</v>
      </c>
      <c r="H43" s="25" t="s">
        <v>21</v>
      </c>
      <c r="I43" s="25" t="s">
        <v>21</v>
      </c>
      <c r="J43" s="25" t="s">
        <v>21</v>
      </c>
      <c r="K43" s="25" t="s">
        <v>21</v>
      </c>
      <c r="L43" s="25" t="s">
        <v>21</v>
      </c>
      <c r="M43" s="5">
        <v>2974</v>
      </c>
      <c r="N43" s="15">
        <v>100</v>
      </c>
      <c r="O43" s="5">
        <v>2980</v>
      </c>
      <c r="P43" s="15">
        <v>100</v>
      </c>
      <c r="Q43" s="5">
        <v>3044</v>
      </c>
      <c r="R43" s="15">
        <v>100</v>
      </c>
      <c r="S43" s="5">
        <v>3060</v>
      </c>
      <c r="T43" s="15">
        <v>100</v>
      </c>
      <c r="U43" s="5">
        <f>SUM(U44:U51)</f>
        <v>3036</v>
      </c>
      <c r="V43" s="15">
        <v>100</v>
      </c>
    </row>
    <row r="44" spans="1:22" s="14" customFormat="1" ht="11.25" customHeight="1" x14ac:dyDescent="0.2">
      <c r="A44" s="39"/>
      <c r="B44" s="36">
        <v>0</v>
      </c>
      <c r="C44" s="25" t="s">
        <v>21</v>
      </c>
      <c r="D44" s="25" t="s">
        <v>21</v>
      </c>
      <c r="E44" s="25" t="s">
        <v>21</v>
      </c>
      <c r="F44" s="25" t="s">
        <v>21</v>
      </c>
      <c r="G44" s="25" t="s">
        <v>21</v>
      </c>
      <c r="H44" s="25" t="s">
        <v>21</v>
      </c>
      <c r="I44" s="25" t="s">
        <v>21</v>
      </c>
      <c r="J44" s="25" t="s">
        <v>21</v>
      </c>
      <c r="K44" s="25" t="s">
        <v>21</v>
      </c>
      <c r="L44" s="25" t="s">
        <v>21</v>
      </c>
      <c r="M44" s="5">
        <v>4</v>
      </c>
      <c r="N44" s="15">
        <f>+M44/M$43*100</f>
        <v>0.13449899125756556</v>
      </c>
      <c r="O44" s="5">
        <v>8</v>
      </c>
      <c r="P44" s="15">
        <f>+O44/O$43*100</f>
        <v>0.26845637583892618</v>
      </c>
      <c r="Q44" s="5">
        <v>1</v>
      </c>
      <c r="R44" s="15">
        <f t="shared" ref="R44:R51" si="9">+Q44/Q$43*100</f>
        <v>3.2851511169513799E-2</v>
      </c>
      <c r="S44" s="5">
        <v>4</v>
      </c>
      <c r="T44" s="15">
        <f t="shared" ref="T44:T51" si="10">+S44/S$43*100</f>
        <v>0.13071895424836599</v>
      </c>
      <c r="U44" s="5">
        <v>3</v>
      </c>
      <c r="V44" s="15">
        <v>9.881422924901187E-2</v>
      </c>
    </row>
    <row r="45" spans="1:22" s="14" customFormat="1" ht="11.25" customHeight="1" x14ac:dyDescent="0.2">
      <c r="A45" s="40"/>
      <c r="B45" s="36" t="s">
        <v>51</v>
      </c>
      <c r="C45" s="25" t="s">
        <v>21</v>
      </c>
      <c r="D45" s="25" t="s">
        <v>21</v>
      </c>
      <c r="E45" s="25" t="s">
        <v>21</v>
      </c>
      <c r="F45" s="25" t="s">
        <v>21</v>
      </c>
      <c r="G45" s="25" t="s">
        <v>21</v>
      </c>
      <c r="H45" s="25" t="s">
        <v>21</v>
      </c>
      <c r="I45" s="25" t="s">
        <v>21</v>
      </c>
      <c r="J45" s="25" t="s">
        <v>21</v>
      </c>
      <c r="K45" s="25" t="s">
        <v>21</v>
      </c>
      <c r="L45" s="25" t="s">
        <v>21</v>
      </c>
      <c r="M45" s="5">
        <v>42</v>
      </c>
      <c r="N45" s="15">
        <f t="shared" ref="N45:P51" si="11">+M45/M$43*100</f>
        <v>1.4122394082044385</v>
      </c>
      <c r="O45" s="5">
        <v>59</v>
      </c>
      <c r="P45" s="15">
        <f t="shared" si="11"/>
        <v>1.9798657718120807</v>
      </c>
      <c r="Q45" s="5">
        <v>51</v>
      </c>
      <c r="R45" s="15">
        <f t="shared" si="9"/>
        <v>1.6754270696452036</v>
      </c>
      <c r="S45" s="5">
        <v>45</v>
      </c>
      <c r="T45" s="15">
        <f t="shared" si="10"/>
        <v>1.4705882352941175</v>
      </c>
      <c r="U45" s="5">
        <v>50</v>
      </c>
      <c r="V45" s="15">
        <v>1.6469038208168645</v>
      </c>
    </row>
    <row r="46" spans="1:22" s="14" customFormat="1" ht="11.25" customHeight="1" x14ac:dyDescent="0.2">
      <c r="A46" s="40"/>
      <c r="B46" s="36" t="s">
        <v>45</v>
      </c>
      <c r="C46" s="25" t="s">
        <v>21</v>
      </c>
      <c r="D46" s="25" t="s">
        <v>21</v>
      </c>
      <c r="E46" s="25" t="s">
        <v>21</v>
      </c>
      <c r="F46" s="25" t="s">
        <v>21</v>
      </c>
      <c r="G46" s="25" t="s">
        <v>21</v>
      </c>
      <c r="H46" s="25" t="s">
        <v>21</v>
      </c>
      <c r="I46" s="25" t="s">
        <v>21</v>
      </c>
      <c r="J46" s="25" t="s">
        <v>21</v>
      </c>
      <c r="K46" s="25" t="s">
        <v>21</v>
      </c>
      <c r="L46" s="25" t="s">
        <v>21</v>
      </c>
      <c r="M46" s="5">
        <v>654</v>
      </c>
      <c r="N46" s="15">
        <f t="shared" si="11"/>
        <v>21.990585070611971</v>
      </c>
      <c r="O46" s="5">
        <v>668</v>
      </c>
      <c r="P46" s="15">
        <f t="shared" si="11"/>
        <v>22.416107382550337</v>
      </c>
      <c r="Q46" s="5">
        <v>687</v>
      </c>
      <c r="R46" s="15">
        <f t="shared" si="9"/>
        <v>22.568988173455978</v>
      </c>
      <c r="S46" s="5">
        <v>702</v>
      </c>
      <c r="T46" s="15">
        <f t="shared" si="10"/>
        <v>22.941176470588236</v>
      </c>
      <c r="U46" s="5">
        <v>672</v>
      </c>
      <c r="V46" s="15">
        <v>22.134387351778656</v>
      </c>
    </row>
    <row r="47" spans="1:22" s="14" customFormat="1" ht="11.25" customHeight="1" x14ac:dyDescent="0.2">
      <c r="A47" s="40"/>
      <c r="B47" s="36" t="s">
        <v>46</v>
      </c>
      <c r="C47" s="25" t="s">
        <v>21</v>
      </c>
      <c r="D47" s="25" t="s">
        <v>21</v>
      </c>
      <c r="E47" s="25" t="s">
        <v>21</v>
      </c>
      <c r="F47" s="25" t="s">
        <v>21</v>
      </c>
      <c r="G47" s="25" t="s">
        <v>21</v>
      </c>
      <c r="H47" s="25" t="s">
        <v>21</v>
      </c>
      <c r="I47" s="25" t="s">
        <v>21</v>
      </c>
      <c r="J47" s="25" t="s">
        <v>21</v>
      </c>
      <c r="K47" s="25" t="s">
        <v>21</v>
      </c>
      <c r="L47" s="25" t="s">
        <v>21</v>
      </c>
      <c r="M47" s="5">
        <v>1042</v>
      </c>
      <c r="N47" s="15">
        <f t="shared" si="11"/>
        <v>35.036987222595826</v>
      </c>
      <c r="O47" s="5">
        <v>1116</v>
      </c>
      <c r="P47" s="15">
        <f t="shared" si="11"/>
        <v>37.449664429530202</v>
      </c>
      <c r="Q47" s="5">
        <v>1129</v>
      </c>
      <c r="R47" s="15">
        <f t="shared" si="9"/>
        <v>37.089356110381075</v>
      </c>
      <c r="S47" s="5">
        <v>1159</v>
      </c>
      <c r="T47" s="15">
        <f t="shared" si="10"/>
        <v>37.875816993464049</v>
      </c>
      <c r="U47" s="5">
        <v>1165</v>
      </c>
      <c r="V47" s="15">
        <v>38.372859025032938</v>
      </c>
    </row>
    <row r="48" spans="1:22" s="14" customFormat="1" ht="11.25" customHeight="1" x14ac:dyDescent="0.2">
      <c r="A48" s="40"/>
      <c r="B48" s="36" t="s">
        <v>47</v>
      </c>
      <c r="C48" s="25" t="s">
        <v>21</v>
      </c>
      <c r="D48" s="25" t="s">
        <v>21</v>
      </c>
      <c r="E48" s="25" t="s">
        <v>21</v>
      </c>
      <c r="F48" s="25" t="s">
        <v>21</v>
      </c>
      <c r="G48" s="25" t="s">
        <v>21</v>
      </c>
      <c r="H48" s="25" t="s">
        <v>21</v>
      </c>
      <c r="I48" s="25" t="s">
        <v>21</v>
      </c>
      <c r="J48" s="25" t="s">
        <v>21</v>
      </c>
      <c r="K48" s="25" t="s">
        <v>21</v>
      </c>
      <c r="L48" s="25" t="s">
        <v>21</v>
      </c>
      <c r="M48" s="5">
        <v>1168</v>
      </c>
      <c r="N48" s="15">
        <f t="shared" si="11"/>
        <v>39.273705447209146</v>
      </c>
      <c r="O48" s="5">
        <v>1080</v>
      </c>
      <c r="P48" s="15">
        <f t="shared" si="11"/>
        <v>36.241610738255034</v>
      </c>
      <c r="Q48" s="5">
        <v>1115</v>
      </c>
      <c r="R48" s="15">
        <f t="shared" si="9"/>
        <v>36.629434954007884</v>
      </c>
      <c r="S48" s="5">
        <v>1086</v>
      </c>
      <c r="T48" s="15">
        <f t="shared" si="10"/>
        <v>35.490196078431374</v>
      </c>
      <c r="U48" s="5">
        <v>1082</v>
      </c>
      <c r="V48" s="15">
        <v>35.638998682476945</v>
      </c>
    </row>
    <row r="49" spans="1:22" s="14" customFormat="1" ht="11.25" customHeight="1" x14ac:dyDescent="0.2">
      <c r="A49" s="40"/>
      <c r="B49" s="36" t="s">
        <v>48</v>
      </c>
      <c r="C49" s="5" t="s">
        <v>21</v>
      </c>
      <c r="D49" s="5" t="s">
        <v>21</v>
      </c>
      <c r="E49" s="5" t="s">
        <v>21</v>
      </c>
      <c r="F49" s="5" t="s">
        <v>21</v>
      </c>
      <c r="G49" s="5" t="s">
        <v>21</v>
      </c>
      <c r="H49" s="5" t="s">
        <v>21</v>
      </c>
      <c r="I49" s="5" t="s">
        <v>21</v>
      </c>
      <c r="J49" s="5" t="s">
        <v>21</v>
      </c>
      <c r="K49" s="5" t="s">
        <v>21</v>
      </c>
      <c r="L49" s="5" t="s">
        <v>21</v>
      </c>
      <c r="M49" s="5">
        <v>34</v>
      </c>
      <c r="N49" s="15">
        <f t="shared" si="11"/>
        <v>1.1432414256893073</v>
      </c>
      <c r="O49" s="5">
        <v>32</v>
      </c>
      <c r="P49" s="15">
        <f t="shared" si="11"/>
        <v>1.0738255033557047</v>
      </c>
      <c r="Q49" s="5">
        <v>29</v>
      </c>
      <c r="R49" s="15">
        <f t="shared" si="9"/>
        <v>0.95269382391590018</v>
      </c>
      <c r="S49" s="5">
        <v>29</v>
      </c>
      <c r="T49" s="15">
        <f t="shared" si="10"/>
        <v>0.94771241830065356</v>
      </c>
      <c r="U49" s="5">
        <v>30</v>
      </c>
      <c r="V49" s="15">
        <v>0.98814229249011865</v>
      </c>
    </row>
    <row r="50" spans="1:22" s="14" customFormat="1" ht="11.25" customHeight="1" x14ac:dyDescent="0.2">
      <c r="A50" s="40"/>
      <c r="B50" s="36" t="s">
        <v>49</v>
      </c>
      <c r="C50" s="25" t="s">
        <v>21</v>
      </c>
      <c r="D50" s="25" t="s">
        <v>21</v>
      </c>
      <c r="E50" s="25" t="s">
        <v>21</v>
      </c>
      <c r="F50" s="25" t="s">
        <v>21</v>
      </c>
      <c r="G50" s="25" t="s">
        <v>21</v>
      </c>
      <c r="H50" s="25" t="s">
        <v>21</v>
      </c>
      <c r="I50" s="25" t="s">
        <v>21</v>
      </c>
      <c r="J50" s="25" t="s">
        <v>21</v>
      </c>
      <c r="K50" s="25" t="s">
        <v>21</v>
      </c>
      <c r="L50" s="25" t="s">
        <v>21</v>
      </c>
      <c r="M50" s="5">
        <v>26</v>
      </c>
      <c r="N50" s="15">
        <f t="shared" si="11"/>
        <v>0.87424344317417624</v>
      </c>
      <c r="O50" s="5">
        <v>14</v>
      </c>
      <c r="P50" s="15">
        <f t="shared" si="11"/>
        <v>0.46979865771812079</v>
      </c>
      <c r="Q50" s="5">
        <v>32</v>
      </c>
      <c r="R50" s="15">
        <f t="shared" si="9"/>
        <v>1.0512483574244416</v>
      </c>
      <c r="S50" s="5">
        <v>35</v>
      </c>
      <c r="T50" s="15">
        <f t="shared" si="10"/>
        <v>1.1437908496732025</v>
      </c>
      <c r="U50" s="5">
        <v>34</v>
      </c>
      <c r="V50" s="15">
        <v>1.1198945981554678</v>
      </c>
    </row>
    <row r="51" spans="1:22" s="51" customFormat="1" ht="11.25" customHeight="1" x14ac:dyDescent="0.2">
      <c r="A51" s="40"/>
      <c r="B51" s="40" t="s">
        <v>50</v>
      </c>
      <c r="C51" s="57" t="s">
        <v>21</v>
      </c>
      <c r="D51" s="57" t="s">
        <v>21</v>
      </c>
      <c r="E51" s="57" t="s">
        <v>21</v>
      </c>
      <c r="F51" s="57" t="s">
        <v>21</v>
      </c>
      <c r="G51" s="57" t="s">
        <v>21</v>
      </c>
      <c r="H51" s="57" t="s">
        <v>21</v>
      </c>
      <c r="I51" s="57" t="s">
        <v>21</v>
      </c>
      <c r="J51" s="57" t="s">
        <v>21</v>
      </c>
      <c r="K51" s="57" t="s">
        <v>21</v>
      </c>
      <c r="L51" s="57" t="s">
        <v>21</v>
      </c>
      <c r="M51" s="53">
        <v>4</v>
      </c>
      <c r="N51" s="52">
        <f t="shared" si="11"/>
        <v>0.13449899125756556</v>
      </c>
      <c r="O51" s="53">
        <v>3</v>
      </c>
      <c r="P51" s="52">
        <f t="shared" si="11"/>
        <v>0.10067114093959732</v>
      </c>
      <c r="Q51" s="53">
        <v>0</v>
      </c>
      <c r="R51" s="52">
        <f t="shared" si="9"/>
        <v>0</v>
      </c>
      <c r="S51" s="53">
        <v>0</v>
      </c>
      <c r="T51" s="52">
        <f t="shared" si="10"/>
        <v>0</v>
      </c>
      <c r="U51" s="58">
        <v>0</v>
      </c>
      <c r="V51" s="59">
        <v>0</v>
      </c>
    </row>
    <row r="52" spans="1:22" s="14" customFormat="1" ht="5.25" customHeight="1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</row>
    <row r="53" spans="1:22" s="14" customFormat="1" ht="13.5" customHeight="1" x14ac:dyDescent="0.2">
      <c r="A53" s="148" t="s">
        <v>70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</row>
    <row r="54" spans="1:22" s="14" customFormat="1" ht="13.5" customHeight="1" x14ac:dyDescent="0.2">
      <c r="A54" s="152" t="s">
        <v>71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</row>
    <row r="55" spans="1:22" s="14" customFormat="1" ht="13.5" customHeight="1" x14ac:dyDescent="0.2">
      <c r="A55" s="148" t="s">
        <v>72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</row>
    <row r="56" spans="1:22" s="14" customFormat="1" ht="13.5" customHeight="1" x14ac:dyDescent="0.2">
      <c r="A56" s="152" t="s">
        <v>73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</row>
    <row r="57" spans="1:22" s="14" customFormat="1" ht="5.25" customHeight="1" x14ac:dyDescent="0.2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</row>
    <row r="58" spans="1:22" s="14" customFormat="1" ht="11.25" customHeight="1" x14ac:dyDescent="0.2">
      <c r="A58" s="124" t="s">
        <v>84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</row>
    <row r="59" spans="1:22" s="14" customFormat="1" ht="11.25" x14ac:dyDescent="0.2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</row>
    <row r="60" spans="1:22" s="14" customFormat="1" ht="11.25" customHeight="1" x14ac:dyDescent="0.2">
      <c r="A60" s="145" t="s">
        <v>83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</row>
    <row r="61" spans="1:22" s="14" customFormat="1" ht="11.25" customHeight="1" x14ac:dyDescent="0.2">
      <c r="A61" s="146" t="s">
        <v>52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</row>
  </sheetData>
  <mergeCells count="44">
    <mergeCell ref="A1:V1"/>
    <mergeCell ref="A2:V2"/>
    <mergeCell ref="A3:V3"/>
    <mergeCell ref="A4:V4"/>
    <mergeCell ref="E5:F5"/>
    <mergeCell ref="C5:D5"/>
    <mergeCell ref="U5:V5"/>
    <mergeCell ref="M5:N5"/>
    <mergeCell ref="O5:P5"/>
    <mergeCell ref="A5:B5"/>
    <mergeCell ref="G5:H5"/>
    <mergeCell ref="S5:T5"/>
    <mergeCell ref="A61:V61"/>
    <mergeCell ref="I5:J5"/>
    <mergeCell ref="I6:J6"/>
    <mergeCell ref="K5:L5"/>
    <mergeCell ref="K6:L6"/>
    <mergeCell ref="A56:V56"/>
    <mergeCell ref="A58:V58"/>
    <mergeCell ref="Q5:R5"/>
    <mergeCell ref="Q6:R6"/>
    <mergeCell ref="A14:B14"/>
    <mergeCell ref="A19:B19"/>
    <mergeCell ref="A24:B24"/>
    <mergeCell ref="O6:P6"/>
    <mergeCell ref="A59:V59"/>
    <mergeCell ref="G6:H6"/>
    <mergeCell ref="U6:V6"/>
    <mergeCell ref="A9:B9"/>
    <mergeCell ref="A6:B6"/>
    <mergeCell ref="A60:V60"/>
    <mergeCell ref="A43:B43"/>
    <mergeCell ref="A52:V52"/>
    <mergeCell ref="A53:V53"/>
    <mergeCell ref="E6:F6"/>
    <mergeCell ref="S6:T6"/>
    <mergeCell ref="M6:N6"/>
    <mergeCell ref="A57:V57"/>
    <mergeCell ref="C6:D6"/>
    <mergeCell ref="A54:V54"/>
    <mergeCell ref="A55:V55"/>
    <mergeCell ref="A25:B25"/>
    <mergeCell ref="A34:B34"/>
    <mergeCell ref="A7:V7"/>
  </mergeCells>
  <phoneticPr fontId="5" type="noConversion"/>
  <pageMargins left="0.4" right="0.17" top="0.17" bottom="0.2" header="0.5" footer="0.5"/>
  <pageSetup paperSize="9" scale="80" orientation="landscape" r:id="rId1"/>
  <headerFooter alignWithMargins="0"/>
  <ignoredErrors>
    <ignoredError sqref="C19:P36 C13:L18 M8:V9 M10:P18 R10:V36 M5:V6" numberStoredAsText="1"/>
    <ignoredError sqref="Q19:Q36 Q13:Q18 Q10:Q12" numberStoredAsText="1" formula="1"/>
    <ignoredError sqref="Q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R62"/>
  <sheetViews>
    <sheetView workbookViewId="0">
      <selection sqref="A1:R1"/>
    </sheetView>
  </sheetViews>
  <sheetFormatPr defaultRowHeight="12.75" x14ac:dyDescent="0.2"/>
  <cols>
    <col min="1" max="1" width="2.7109375" style="32" customWidth="1"/>
    <col min="2" max="2" width="20.7109375" style="32" customWidth="1"/>
    <col min="3" max="3" width="7.7109375" style="10" customWidth="1"/>
    <col min="4" max="4" width="7.7109375" style="45" customWidth="1"/>
    <col min="5" max="5" width="7.7109375" style="10" customWidth="1"/>
    <col min="6" max="6" width="7.7109375" style="45" customWidth="1"/>
    <col min="7" max="7" width="7.7109375" style="10" customWidth="1"/>
    <col min="8" max="8" width="7.7109375" style="45" customWidth="1"/>
    <col min="9" max="9" width="7.7109375" style="10" customWidth="1"/>
    <col min="10" max="10" width="7.7109375" style="45" customWidth="1"/>
    <col min="11" max="11" width="7.7109375" style="10" customWidth="1"/>
    <col min="12" max="12" width="7.7109375" style="45" customWidth="1"/>
    <col min="13" max="13" width="7.7109375" style="10" customWidth="1"/>
    <col min="14" max="14" width="7.7109375" style="45" customWidth="1"/>
    <col min="15" max="15" width="7.7109375" style="10" customWidth="1"/>
    <col min="16" max="16" width="7.7109375" style="45" customWidth="1"/>
    <col min="17" max="17" width="7.7109375" style="10" customWidth="1"/>
    <col min="18" max="18" width="7.7109375" style="45" customWidth="1"/>
    <col min="19" max="16384" width="9.140625" style="33"/>
  </cols>
  <sheetData>
    <row r="1" spans="1:18" s="16" customFormat="1" ht="15" customHeight="1" x14ac:dyDescent="0.2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s="16" customFormat="1" ht="14.25" customHeight="1" x14ac:dyDescent="0.2">
      <c r="A2" s="159" t="s">
        <v>90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8"/>
    </row>
    <row r="3" spans="1:18" s="17" customFormat="1" ht="14.25" customHeight="1" x14ac:dyDescent="0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58"/>
    </row>
    <row r="4" spans="1:18" s="17" customFormat="1" ht="14.25" customHeight="1" x14ac:dyDescent="0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7"/>
    </row>
    <row r="5" spans="1:18" s="18" customFormat="1" ht="13.5" customHeight="1" x14ac:dyDescent="0.2">
      <c r="A5" s="164"/>
      <c r="B5" s="164"/>
      <c r="C5" s="155">
        <v>1988</v>
      </c>
      <c r="D5" s="162"/>
      <c r="E5" s="155">
        <v>1990</v>
      </c>
      <c r="F5" s="156"/>
      <c r="G5" s="155">
        <v>1995</v>
      </c>
      <c r="H5" s="156"/>
      <c r="I5" s="155">
        <v>1996</v>
      </c>
      <c r="J5" s="156"/>
      <c r="K5" s="155">
        <v>1997</v>
      </c>
      <c r="L5" s="156"/>
      <c r="M5" s="157" t="s">
        <v>0</v>
      </c>
      <c r="N5" s="156"/>
      <c r="O5" s="155">
        <v>1999</v>
      </c>
      <c r="P5" s="156"/>
      <c r="Q5" s="155">
        <v>2000</v>
      </c>
      <c r="R5" s="165"/>
    </row>
    <row r="6" spans="1:18" s="18" customFormat="1" ht="12" customHeight="1" x14ac:dyDescent="0.2">
      <c r="A6" s="144"/>
      <c r="B6" s="144"/>
      <c r="C6" s="8"/>
      <c r="D6" s="49"/>
      <c r="E6" s="8"/>
      <c r="F6" s="49"/>
      <c r="G6" s="8"/>
      <c r="H6" s="49"/>
      <c r="I6" s="8"/>
      <c r="J6" s="49"/>
      <c r="K6" s="8"/>
      <c r="L6" s="49"/>
      <c r="M6" s="8"/>
      <c r="N6" s="49"/>
      <c r="O6" s="8"/>
      <c r="P6" s="49"/>
      <c r="Q6" s="8"/>
      <c r="R6" s="50"/>
    </row>
    <row r="7" spans="1:18" s="111" customFormat="1" ht="12" customHeight="1" x14ac:dyDescent="0.2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</row>
    <row r="8" spans="1:18" s="18" customFormat="1" ht="12" customHeight="1" x14ac:dyDescent="0.2">
      <c r="A8" s="37"/>
      <c r="B8" s="37"/>
      <c r="C8" s="38" t="s">
        <v>66</v>
      </c>
      <c r="D8" s="42" t="s">
        <v>5</v>
      </c>
      <c r="E8" s="38" t="s">
        <v>66</v>
      </c>
      <c r="F8" s="42" t="s">
        <v>5</v>
      </c>
      <c r="G8" s="38" t="s">
        <v>66</v>
      </c>
      <c r="H8" s="42" t="s">
        <v>5</v>
      </c>
      <c r="I8" s="38" t="s">
        <v>66</v>
      </c>
      <c r="J8" s="42" t="s">
        <v>5</v>
      </c>
      <c r="K8" s="38" t="s">
        <v>66</v>
      </c>
      <c r="L8" s="42" t="s">
        <v>5</v>
      </c>
      <c r="M8" s="38" t="s">
        <v>66</v>
      </c>
      <c r="N8" s="42" t="s">
        <v>5</v>
      </c>
      <c r="O8" s="38" t="s">
        <v>66</v>
      </c>
      <c r="P8" s="42" t="s">
        <v>5</v>
      </c>
      <c r="Q8" s="38" t="s">
        <v>66</v>
      </c>
      <c r="R8" s="42" t="s">
        <v>5</v>
      </c>
    </row>
    <row r="9" spans="1:18" s="12" customFormat="1" ht="11.25" customHeight="1" x14ac:dyDescent="0.2">
      <c r="A9" s="143" t="s">
        <v>6</v>
      </c>
      <c r="B9" s="143"/>
      <c r="C9" s="1">
        <v>2429</v>
      </c>
      <c r="D9" s="43">
        <v>100</v>
      </c>
      <c r="E9" s="1">
        <v>2729</v>
      </c>
      <c r="F9" s="43">
        <v>100</v>
      </c>
      <c r="G9" s="1">
        <v>3555</v>
      </c>
      <c r="H9" s="43">
        <v>100</v>
      </c>
      <c r="I9" s="1">
        <v>3575</v>
      </c>
      <c r="J9" s="43">
        <v>100</v>
      </c>
      <c r="K9" s="1">
        <v>3599</v>
      </c>
      <c r="L9" s="43">
        <v>100</v>
      </c>
      <c r="M9" s="1">
        <v>3694</v>
      </c>
      <c r="N9" s="43">
        <v>100</v>
      </c>
      <c r="O9" s="1">
        <v>3695</v>
      </c>
      <c r="P9" s="43">
        <v>100</v>
      </c>
      <c r="Q9" s="1">
        <f>SUM(Q10:Q12)</f>
        <v>3719</v>
      </c>
      <c r="R9" s="43">
        <v>100</v>
      </c>
    </row>
    <row r="10" spans="1:18" s="13" customFormat="1" ht="11.25" customHeight="1" x14ac:dyDescent="0.2">
      <c r="A10" s="19"/>
      <c r="B10" s="110" t="s">
        <v>86</v>
      </c>
      <c r="C10" s="3">
        <v>98</v>
      </c>
      <c r="D10" s="27">
        <f>+C10/C$9*100</f>
        <v>4.0345821325648412</v>
      </c>
      <c r="E10" s="3">
        <v>110</v>
      </c>
      <c r="F10" s="27">
        <f>+E10/E$9*100</f>
        <v>4.0307805056797363</v>
      </c>
      <c r="G10" s="3">
        <v>146</v>
      </c>
      <c r="H10" s="27">
        <f>+G10/G$9*100</f>
        <v>4.1068917018284106</v>
      </c>
      <c r="I10" s="3">
        <v>140</v>
      </c>
      <c r="J10" s="27">
        <f>+I10/I$9*100</f>
        <v>3.9160839160839163</v>
      </c>
      <c r="K10" s="3">
        <v>133</v>
      </c>
      <c r="L10" s="27">
        <f>+K10/K$9*100</f>
        <v>3.6954709641567098</v>
      </c>
      <c r="M10" s="3">
        <v>120</v>
      </c>
      <c r="N10" s="27">
        <f>+M10/M$9*100</f>
        <v>3.2485110990795887</v>
      </c>
      <c r="O10" s="3">
        <v>124</v>
      </c>
      <c r="P10" s="27">
        <f>+O10/O$9*100</f>
        <v>3.3558863328822732</v>
      </c>
      <c r="Q10" s="3">
        <v>112</v>
      </c>
      <c r="R10" s="27">
        <f>+Q10/Q$9*100</f>
        <v>3.0115622479161064</v>
      </c>
    </row>
    <row r="11" spans="1:18" s="13" customFormat="1" ht="11.25" customHeight="1" x14ac:dyDescent="0.2">
      <c r="A11" s="21"/>
      <c r="B11" s="110" t="s">
        <v>7</v>
      </c>
      <c r="C11" s="3">
        <v>771</v>
      </c>
      <c r="D11" s="27">
        <f t="shared" ref="D11:F12" si="0">+C11/C$9*100</f>
        <v>31.741457389872373</v>
      </c>
      <c r="E11" s="3">
        <v>742</v>
      </c>
      <c r="F11" s="27">
        <f t="shared" si="0"/>
        <v>27.189446683766949</v>
      </c>
      <c r="G11" s="3">
        <v>736</v>
      </c>
      <c r="H11" s="27">
        <f>+G11/G$9*100</f>
        <v>20.703234880450069</v>
      </c>
      <c r="I11" s="3">
        <v>708</v>
      </c>
      <c r="J11" s="27">
        <f>+I11/I$9*100</f>
        <v>19.804195804195803</v>
      </c>
      <c r="K11" s="3">
        <v>703</v>
      </c>
      <c r="L11" s="27">
        <f>+K11/K$9*100</f>
        <v>19.533203667685466</v>
      </c>
      <c r="M11" s="3">
        <v>742</v>
      </c>
      <c r="N11" s="27">
        <f>+M11/M$9*100</f>
        <v>20.086626962642125</v>
      </c>
      <c r="O11" s="3">
        <v>729</v>
      </c>
      <c r="P11" s="27">
        <f>+O11/O$9*100</f>
        <v>19.72936400541272</v>
      </c>
      <c r="Q11" s="3">
        <v>724</v>
      </c>
      <c r="R11" s="27">
        <f>+Q11/Q$9*100</f>
        <v>19.467598816886259</v>
      </c>
    </row>
    <row r="12" spans="1:18" s="13" customFormat="1" ht="11.25" customHeight="1" x14ac:dyDescent="0.2">
      <c r="A12" s="21"/>
      <c r="B12" s="74" t="s">
        <v>87</v>
      </c>
      <c r="C12" s="3">
        <v>1560</v>
      </c>
      <c r="D12" s="27">
        <f t="shared" si="0"/>
        <v>64.223960477562784</v>
      </c>
      <c r="E12" s="3">
        <v>1877</v>
      </c>
      <c r="F12" s="27">
        <f t="shared" si="0"/>
        <v>68.779772810553325</v>
      </c>
      <c r="G12" s="3">
        <v>2673</v>
      </c>
      <c r="H12" s="27">
        <f>+G12/G$9*100</f>
        <v>75.189873417721515</v>
      </c>
      <c r="I12" s="3">
        <v>2727</v>
      </c>
      <c r="J12" s="27">
        <f>+I12/I$9*100</f>
        <v>76.27972027972028</v>
      </c>
      <c r="K12" s="3">
        <v>2763</v>
      </c>
      <c r="L12" s="27">
        <f>+K12/K$9*100</f>
        <v>76.771325368157818</v>
      </c>
      <c r="M12" s="3">
        <v>2832</v>
      </c>
      <c r="N12" s="27">
        <f>+M12/M$9*100</f>
        <v>76.664861938278278</v>
      </c>
      <c r="O12" s="3">
        <v>2842</v>
      </c>
      <c r="P12" s="27">
        <f>+O12/O$9*100</f>
        <v>76.914749661705002</v>
      </c>
      <c r="Q12" s="3">
        <v>2883</v>
      </c>
      <c r="R12" s="27">
        <f>+Q12/Q$9*100</f>
        <v>77.520838935197631</v>
      </c>
    </row>
    <row r="13" spans="1:18" s="14" customFormat="1" ht="11.25" customHeight="1" x14ac:dyDescent="0.2">
      <c r="A13" s="23"/>
      <c r="B13" s="74" t="s">
        <v>8</v>
      </c>
      <c r="C13" s="4" t="s">
        <v>9</v>
      </c>
      <c r="D13" s="15" t="s">
        <v>21</v>
      </c>
      <c r="E13" s="4" t="s">
        <v>10</v>
      </c>
      <c r="F13" s="15" t="s">
        <v>21</v>
      </c>
      <c r="G13" s="4" t="s">
        <v>11</v>
      </c>
      <c r="H13" s="15" t="s">
        <v>21</v>
      </c>
      <c r="I13" s="4" t="s">
        <v>12</v>
      </c>
      <c r="J13" s="15" t="s">
        <v>21</v>
      </c>
      <c r="K13" s="4" t="s">
        <v>13</v>
      </c>
      <c r="L13" s="15" t="s">
        <v>21</v>
      </c>
      <c r="M13" s="4" t="s">
        <v>14</v>
      </c>
      <c r="N13" s="15" t="s">
        <v>21</v>
      </c>
      <c r="O13" s="4" t="s">
        <v>15</v>
      </c>
      <c r="P13" s="15" t="s">
        <v>21</v>
      </c>
      <c r="Q13" s="4" t="s">
        <v>16</v>
      </c>
      <c r="R13" s="15" t="s">
        <v>21</v>
      </c>
    </row>
    <row r="14" spans="1:18" s="14" customFormat="1" ht="11.25" customHeight="1" x14ac:dyDescent="0.2">
      <c r="A14" s="147" t="s">
        <v>22</v>
      </c>
      <c r="B14" s="147"/>
      <c r="C14" s="5">
        <v>548</v>
      </c>
      <c r="D14" s="15">
        <v>100</v>
      </c>
      <c r="E14" s="5">
        <v>624</v>
      </c>
      <c r="F14" s="15">
        <v>100</v>
      </c>
      <c r="G14" s="5">
        <v>778</v>
      </c>
      <c r="H14" s="15">
        <v>100</v>
      </c>
      <c r="I14" s="5">
        <v>782</v>
      </c>
      <c r="J14" s="15">
        <v>100</v>
      </c>
      <c r="K14" s="5">
        <v>796</v>
      </c>
      <c r="L14" s="15">
        <v>100</v>
      </c>
      <c r="M14" s="5">
        <v>815</v>
      </c>
      <c r="N14" s="15">
        <v>100</v>
      </c>
      <c r="O14" s="5">
        <v>774</v>
      </c>
      <c r="P14" s="15">
        <v>100</v>
      </c>
      <c r="Q14" s="5">
        <f>SUM(Q15:Q17)</f>
        <v>776</v>
      </c>
      <c r="R14" s="15">
        <v>100</v>
      </c>
    </row>
    <row r="15" spans="1:18" s="13" customFormat="1" ht="11.25" customHeight="1" x14ac:dyDescent="0.2">
      <c r="A15" s="19"/>
      <c r="B15" s="110" t="s">
        <v>86</v>
      </c>
      <c r="C15" s="3">
        <v>40</v>
      </c>
      <c r="D15" s="27">
        <f>+C15/C$14*100</f>
        <v>7.2992700729926998</v>
      </c>
      <c r="E15" s="3">
        <v>49</v>
      </c>
      <c r="F15" s="27">
        <f>+E15/E$14*100</f>
        <v>7.8525641025641022</v>
      </c>
      <c r="G15" s="3">
        <v>73</v>
      </c>
      <c r="H15" s="27">
        <f>+G15/G$14*100</f>
        <v>9.3830334190231355</v>
      </c>
      <c r="I15" s="3">
        <v>69</v>
      </c>
      <c r="J15" s="27">
        <f>+I15/I$14*100</f>
        <v>8.8235294117647065</v>
      </c>
      <c r="K15" s="3">
        <v>60</v>
      </c>
      <c r="L15" s="27">
        <f>+K15/K$14*100</f>
        <v>7.5376884422110546</v>
      </c>
      <c r="M15" s="3">
        <v>57</v>
      </c>
      <c r="N15" s="27">
        <f>+M15/M$14*100</f>
        <v>6.9938650306748462</v>
      </c>
      <c r="O15" s="3">
        <v>59</v>
      </c>
      <c r="P15" s="27">
        <f>+O15/O$14*100</f>
        <v>7.6227390180878558</v>
      </c>
      <c r="Q15" s="3">
        <v>55</v>
      </c>
      <c r="R15" s="27">
        <f>+Q15/Q$14*100</f>
        <v>7.0876288659793811</v>
      </c>
    </row>
    <row r="16" spans="1:18" s="13" customFormat="1" ht="11.25" customHeight="1" x14ac:dyDescent="0.2">
      <c r="A16" s="21"/>
      <c r="B16" s="110" t="s">
        <v>7</v>
      </c>
      <c r="C16" s="3">
        <v>213</v>
      </c>
      <c r="D16" s="27">
        <f t="shared" ref="D16:F17" si="1">+C16/C$14*100</f>
        <v>38.868613138686129</v>
      </c>
      <c r="E16" s="3">
        <v>211</v>
      </c>
      <c r="F16" s="27">
        <f t="shared" si="1"/>
        <v>33.814102564102569</v>
      </c>
      <c r="G16" s="3">
        <v>202</v>
      </c>
      <c r="H16" s="27">
        <f>+G16/G$14*100</f>
        <v>25.96401028277635</v>
      </c>
      <c r="I16" s="3">
        <v>209</v>
      </c>
      <c r="J16" s="27">
        <f>+I16/I$14*100</f>
        <v>26.726342710997443</v>
      </c>
      <c r="K16" s="3">
        <v>227</v>
      </c>
      <c r="L16" s="27">
        <f>+K16/K$14*100</f>
        <v>28.51758793969849</v>
      </c>
      <c r="M16" s="3">
        <v>235</v>
      </c>
      <c r="N16" s="27">
        <f>+M16/M$14*100</f>
        <v>28.834355828220858</v>
      </c>
      <c r="O16" s="3">
        <v>221</v>
      </c>
      <c r="P16" s="27">
        <f>+O16/O$14*100</f>
        <v>28.552971576227392</v>
      </c>
      <c r="Q16" s="3">
        <v>232</v>
      </c>
      <c r="R16" s="27">
        <f>+Q16/Q$14*100</f>
        <v>29.896907216494846</v>
      </c>
    </row>
    <row r="17" spans="1:18" s="13" customFormat="1" ht="11.25" customHeight="1" x14ac:dyDescent="0.2">
      <c r="A17" s="21"/>
      <c r="B17" s="74" t="s">
        <v>87</v>
      </c>
      <c r="C17" s="3">
        <v>295</v>
      </c>
      <c r="D17" s="27">
        <f t="shared" si="1"/>
        <v>53.832116788321173</v>
      </c>
      <c r="E17" s="3">
        <v>364</v>
      </c>
      <c r="F17" s="27">
        <f t="shared" si="1"/>
        <v>58.333333333333336</v>
      </c>
      <c r="G17" s="3">
        <v>503</v>
      </c>
      <c r="H17" s="27">
        <f>+G17/G$14*100</f>
        <v>64.652956298200507</v>
      </c>
      <c r="I17" s="3">
        <v>504</v>
      </c>
      <c r="J17" s="27">
        <f>+I17/I$14*100</f>
        <v>64.450127877237847</v>
      </c>
      <c r="K17" s="3">
        <v>509</v>
      </c>
      <c r="L17" s="27">
        <f>+K17/K$14*100</f>
        <v>63.94472361809045</v>
      </c>
      <c r="M17" s="3">
        <v>523</v>
      </c>
      <c r="N17" s="27">
        <f>+M17/M$14*100</f>
        <v>64.171779141104295</v>
      </c>
      <c r="O17" s="3">
        <v>494</v>
      </c>
      <c r="P17" s="27">
        <f>+O17/O$14*100</f>
        <v>63.824289405684752</v>
      </c>
      <c r="Q17" s="3">
        <v>489</v>
      </c>
      <c r="R17" s="27">
        <f>+Q17/Q$14*100</f>
        <v>63.015463917525771</v>
      </c>
    </row>
    <row r="18" spans="1:18" s="13" customFormat="1" ht="11.25" customHeight="1" x14ac:dyDescent="0.2">
      <c r="A18" s="26"/>
      <c r="B18" s="74" t="s">
        <v>8</v>
      </c>
      <c r="C18" s="6" t="s">
        <v>23</v>
      </c>
      <c r="D18" s="27" t="s">
        <v>21</v>
      </c>
      <c r="E18" s="6" t="s">
        <v>24</v>
      </c>
      <c r="F18" s="27" t="s">
        <v>21</v>
      </c>
      <c r="G18" s="6" t="s">
        <v>25</v>
      </c>
      <c r="H18" s="27" t="s">
        <v>21</v>
      </c>
      <c r="I18" s="6" t="s">
        <v>25</v>
      </c>
      <c r="J18" s="27" t="s">
        <v>21</v>
      </c>
      <c r="K18" s="6" t="s">
        <v>26</v>
      </c>
      <c r="L18" s="27" t="s">
        <v>21</v>
      </c>
      <c r="M18" s="6" t="s">
        <v>27</v>
      </c>
      <c r="N18" s="27" t="s">
        <v>21</v>
      </c>
      <c r="O18" s="6" t="s">
        <v>28</v>
      </c>
      <c r="P18" s="27" t="s">
        <v>21</v>
      </c>
      <c r="Q18" s="6" t="s">
        <v>29</v>
      </c>
      <c r="R18" s="27" t="s">
        <v>21</v>
      </c>
    </row>
    <row r="19" spans="1:18" s="14" customFormat="1" ht="11.25" customHeight="1" x14ac:dyDescent="0.2">
      <c r="A19" s="147" t="s">
        <v>35</v>
      </c>
      <c r="B19" s="147"/>
      <c r="C19" s="5">
        <v>1881</v>
      </c>
      <c r="D19" s="15">
        <v>100</v>
      </c>
      <c r="E19" s="5">
        <v>2105</v>
      </c>
      <c r="F19" s="15">
        <v>100</v>
      </c>
      <c r="G19" s="5">
        <v>2777</v>
      </c>
      <c r="H19" s="15">
        <v>100</v>
      </c>
      <c r="I19" s="5">
        <v>2793</v>
      </c>
      <c r="J19" s="15">
        <v>100</v>
      </c>
      <c r="K19" s="5">
        <v>2803</v>
      </c>
      <c r="L19" s="15">
        <v>100</v>
      </c>
      <c r="M19" s="5">
        <v>2879</v>
      </c>
      <c r="N19" s="15">
        <v>100</v>
      </c>
      <c r="O19" s="5">
        <v>2921</v>
      </c>
      <c r="P19" s="15">
        <v>100</v>
      </c>
      <c r="Q19" s="5">
        <f>SUM(Q20:Q22)</f>
        <v>2943</v>
      </c>
      <c r="R19" s="15">
        <v>100</v>
      </c>
    </row>
    <row r="20" spans="1:18" s="13" customFormat="1" ht="11.25" customHeight="1" x14ac:dyDescent="0.2">
      <c r="A20" s="19"/>
      <c r="B20" s="110" t="s">
        <v>86</v>
      </c>
      <c r="C20" s="3">
        <v>58</v>
      </c>
      <c r="D20" s="27">
        <f>+C20/C$19*100</f>
        <v>3.0834662413609779</v>
      </c>
      <c r="E20" s="3">
        <v>61</v>
      </c>
      <c r="F20" s="27">
        <f>+E20/E$19*100</f>
        <v>2.8978622327790973</v>
      </c>
      <c r="G20" s="3">
        <v>73</v>
      </c>
      <c r="H20" s="27">
        <f>+G20/G$19*100</f>
        <v>2.6287360460929063</v>
      </c>
      <c r="I20" s="3">
        <v>71</v>
      </c>
      <c r="J20" s="27">
        <f>+I20/I$19*100</f>
        <v>2.5420694593626925</v>
      </c>
      <c r="K20" s="3">
        <v>73</v>
      </c>
      <c r="L20" s="27">
        <f>+K20/K$19*100</f>
        <v>2.6043524794862645</v>
      </c>
      <c r="M20" s="3">
        <v>63</v>
      </c>
      <c r="N20" s="27">
        <f>+M20/M$19*100</f>
        <v>2.1882598124348731</v>
      </c>
      <c r="O20" s="3">
        <v>65</v>
      </c>
      <c r="P20" s="27">
        <f>+O20/O$19*100</f>
        <v>2.2252653200958576</v>
      </c>
      <c r="Q20" s="3">
        <v>57</v>
      </c>
      <c r="R20" s="27">
        <f>+Q20/Q$19*100</f>
        <v>1.9367991845056065</v>
      </c>
    </row>
    <row r="21" spans="1:18" s="13" customFormat="1" ht="11.25" customHeight="1" x14ac:dyDescent="0.2">
      <c r="A21" s="21"/>
      <c r="B21" s="110" t="s">
        <v>7</v>
      </c>
      <c r="C21" s="3">
        <v>558</v>
      </c>
      <c r="D21" s="27">
        <f t="shared" ref="D21:F22" si="2">+C21/C$19*100</f>
        <v>29.665071770334926</v>
      </c>
      <c r="E21" s="3">
        <v>531</v>
      </c>
      <c r="F21" s="27">
        <f t="shared" si="2"/>
        <v>25.225653206650833</v>
      </c>
      <c r="G21" s="3">
        <v>534</v>
      </c>
      <c r="H21" s="27">
        <f>+G21/G$19*100</f>
        <v>19.229384227583722</v>
      </c>
      <c r="I21" s="3">
        <v>499</v>
      </c>
      <c r="J21" s="27">
        <f>+I21/I$19*100</f>
        <v>17.866093805943432</v>
      </c>
      <c r="K21" s="3">
        <v>476</v>
      </c>
      <c r="L21" s="27">
        <f>+K21/K$19*100</f>
        <v>16.981805208704959</v>
      </c>
      <c r="M21" s="3">
        <v>507</v>
      </c>
      <c r="N21" s="27">
        <f>+M21/M$19*100</f>
        <v>17.610281347690172</v>
      </c>
      <c r="O21" s="3">
        <v>508</v>
      </c>
      <c r="P21" s="27">
        <f>+O21/O$19*100</f>
        <v>17.391304347826086</v>
      </c>
      <c r="Q21" s="3">
        <v>492</v>
      </c>
      <c r="R21" s="27">
        <f>+Q21/Q$19*100</f>
        <v>16.717635066258921</v>
      </c>
    </row>
    <row r="22" spans="1:18" s="13" customFormat="1" ht="11.25" customHeight="1" x14ac:dyDescent="0.2">
      <c r="A22" s="21"/>
      <c r="B22" s="74" t="s">
        <v>87</v>
      </c>
      <c r="C22" s="3">
        <v>1265</v>
      </c>
      <c r="D22" s="27">
        <f t="shared" si="2"/>
        <v>67.251461988304101</v>
      </c>
      <c r="E22" s="3">
        <v>1513</v>
      </c>
      <c r="F22" s="27">
        <f t="shared" si="2"/>
        <v>71.876484560570077</v>
      </c>
      <c r="G22" s="3">
        <v>2170</v>
      </c>
      <c r="H22" s="27">
        <f>+G22/G$19*100</f>
        <v>78.141879726323367</v>
      </c>
      <c r="I22" s="3">
        <v>2223</v>
      </c>
      <c r="J22" s="27">
        <f>+I22/I$19*100</f>
        <v>79.591836734693871</v>
      </c>
      <c r="K22" s="3">
        <v>2254</v>
      </c>
      <c r="L22" s="27">
        <f>+K22/K$19*100</f>
        <v>80.413842311808779</v>
      </c>
      <c r="M22" s="3">
        <v>2309</v>
      </c>
      <c r="N22" s="27">
        <f>+M22/M$19*100</f>
        <v>80.201458839874959</v>
      </c>
      <c r="O22" s="3">
        <v>2348</v>
      </c>
      <c r="P22" s="27">
        <f>+O22/O$19*100</f>
        <v>80.383430332078049</v>
      </c>
      <c r="Q22" s="3">
        <v>2394</v>
      </c>
      <c r="R22" s="27">
        <f>+Q22/Q$19*100</f>
        <v>81.345565749235476</v>
      </c>
    </row>
    <row r="23" spans="1:18" s="13" customFormat="1" ht="11.25" customHeight="1" x14ac:dyDescent="0.2">
      <c r="A23" s="21"/>
      <c r="B23" s="74" t="s">
        <v>8</v>
      </c>
      <c r="C23" s="7" t="s">
        <v>10</v>
      </c>
      <c r="D23" s="35" t="s">
        <v>21</v>
      </c>
      <c r="E23" s="7" t="s">
        <v>36</v>
      </c>
      <c r="F23" s="35" t="s">
        <v>21</v>
      </c>
      <c r="G23" s="7" t="s">
        <v>11</v>
      </c>
      <c r="H23" s="35" t="s">
        <v>21</v>
      </c>
      <c r="I23" s="7" t="s">
        <v>19</v>
      </c>
      <c r="J23" s="35" t="s">
        <v>21</v>
      </c>
      <c r="K23" s="7" t="s">
        <v>17</v>
      </c>
      <c r="L23" s="35" t="s">
        <v>21</v>
      </c>
      <c r="M23" s="7" t="s">
        <v>37</v>
      </c>
      <c r="N23" s="35" t="s">
        <v>21</v>
      </c>
      <c r="O23" s="7" t="s">
        <v>38</v>
      </c>
      <c r="P23" s="35" t="s">
        <v>21</v>
      </c>
      <c r="Q23" s="7" t="s">
        <v>39</v>
      </c>
      <c r="R23" s="35" t="s">
        <v>21</v>
      </c>
    </row>
    <row r="24" spans="1:18" s="12" customFormat="1" ht="11.25" customHeight="1" x14ac:dyDescent="0.2">
      <c r="A24" s="143"/>
      <c r="B24" s="143"/>
      <c r="C24" s="9"/>
      <c r="D24" s="44"/>
      <c r="E24" s="9"/>
      <c r="F24" s="44"/>
      <c r="G24" s="9"/>
      <c r="H24" s="44"/>
      <c r="I24" s="9"/>
      <c r="J24" s="44"/>
      <c r="K24" s="9"/>
      <c r="L24" s="44"/>
      <c r="M24" s="9"/>
      <c r="N24" s="44"/>
      <c r="O24" s="9"/>
      <c r="P24" s="44"/>
      <c r="Q24" s="9"/>
      <c r="R24" s="44"/>
    </row>
    <row r="25" spans="1:18" s="12" customFormat="1" ht="11.25" customHeight="1" x14ac:dyDescent="0.2">
      <c r="A25" s="153" t="s">
        <v>42</v>
      </c>
      <c r="B25" s="153"/>
      <c r="C25" s="1">
        <v>2429</v>
      </c>
      <c r="D25" s="43">
        <v>100</v>
      </c>
      <c r="E25" s="1">
        <v>2729</v>
      </c>
      <c r="F25" s="43">
        <v>100</v>
      </c>
      <c r="G25" s="1">
        <v>3555</v>
      </c>
      <c r="H25" s="43">
        <v>100</v>
      </c>
      <c r="I25" s="1">
        <v>3575</v>
      </c>
      <c r="J25" s="43">
        <v>100</v>
      </c>
      <c r="K25" s="1">
        <v>3599</v>
      </c>
      <c r="L25" s="43">
        <v>100</v>
      </c>
      <c r="M25" s="1">
        <v>3694</v>
      </c>
      <c r="N25" s="43">
        <v>100</v>
      </c>
      <c r="O25" s="1">
        <v>3695</v>
      </c>
      <c r="P25" s="43">
        <v>100</v>
      </c>
      <c r="Q25" s="1">
        <f>SUM(Q43+Q34)</f>
        <v>3719</v>
      </c>
      <c r="R25" s="43">
        <v>100</v>
      </c>
    </row>
    <row r="26" spans="1:18" s="13" customFormat="1" ht="11.25" customHeight="1" x14ac:dyDescent="0.2">
      <c r="A26" s="19"/>
      <c r="B26" s="22" t="s">
        <v>43</v>
      </c>
      <c r="C26" s="3" t="s">
        <v>21</v>
      </c>
      <c r="D26" s="3" t="s">
        <v>21</v>
      </c>
      <c r="E26" s="3" t="s">
        <v>21</v>
      </c>
      <c r="F26" s="3" t="s">
        <v>21</v>
      </c>
      <c r="G26" s="3" t="s">
        <v>21</v>
      </c>
      <c r="H26" s="3" t="s">
        <v>21</v>
      </c>
      <c r="I26" s="3" t="s">
        <v>21</v>
      </c>
      <c r="J26" s="3" t="s">
        <v>21</v>
      </c>
      <c r="K26" s="3">
        <v>160</v>
      </c>
      <c r="L26" s="27">
        <f>+K26/K$25*100</f>
        <v>4.4456793553764937</v>
      </c>
      <c r="M26" s="3">
        <v>136</v>
      </c>
      <c r="N26" s="27">
        <f>+M26/M$25*100</f>
        <v>3.6816459122902003</v>
      </c>
      <c r="O26" s="3">
        <v>146</v>
      </c>
      <c r="P26" s="27">
        <f>+O26/O$25*100</f>
        <v>3.9512855209742894</v>
      </c>
      <c r="Q26" s="3">
        <v>152</v>
      </c>
      <c r="R26" s="27">
        <f>+Q26/Q$25*100</f>
        <v>4.0871201936004304</v>
      </c>
    </row>
    <row r="27" spans="1:18" s="13" customFormat="1" ht="11.25" customHeight="1" x14ac:dyDescent="0.2">
      <c r="A27" s="21"/>
      <c r="B27" s="20" t="s">
        <v>44</v>
      </c>
      <c r="C27" s="3">
        <v>609</v>
      </c>
      <c r="D27" s="27">
        <f>+C27/C$25*100</f>
        <v>25.072046109510087</v>
      </c>
      <c r="E27" s="3">
        <v>597</v>
      </c>
      <c r="F27" s="27">
        <f>+E27/E$25*100</f>
        <v>21.876145108098203</v>
      </c>
      <c r="G27" s="3">
        <v>389</v>
      </c>
      <c r="H27" s="27">
        <f>+G27/G$25*100</f>
        <v>10.942334739803094</v>
      </c>
      <c r="I27" s="3">
        <v>326</v>
      </c>
      <c r="J27" s="27">
        <f>+I27/I$25*100</f>
        <v>9.1188811188811183</v>
      </c>
      <c r="K27" s="3">
        <v>219</v>
      </c>
      <c r="L27" s="27">
        <f>+K27/K$25*100</f>
        <v>6.0850236176715757</v>
      </c>
      <c r="M27" s="3">
        <v>180</v>
      </c>
      <c r="N27" s="27">
        <f>+M27/M$25*100</f>
        <v>4.8727666486193835</v>
      </c>
      <c r="O27" s="3">
        <v>175</v>
      </c>
      <c r="P27" s="27">
        <f>+O27/O$25*100</f>
        <v>4.7361299052774015</v>
      </c>
      <c r="Q27" s="3">
        <v>131</v>
      </c>
      <c r="R27" s="27">
        <f>+Q27/Q$25*100</f>
        <v>3.5224522721161602</v>
      </c>
    </row>
    <row r="28" spans="1:18" s="13" customFormat="1" ht="11.25" customHeight="1" x14ac:dyDescent="0.2">
      <c r="A28" s="21"/>
      <c r="B28" s="20" t="s">
        <v>45</v>
      </c>
      <c r="C28" s="3">
        <v>792</v>
      </c>
      <c r="D28" s="27">
        <f>+C28/C$25*100</f>
        <v>32.606010703993412</v>
      </c>
      <c r="E28" s="3">
        <v>938</v>
      </c>
      <c r="F28" s="27">
        <f>+E28/E$25*100</f>
        <v>34.371564675705386</v>
      </c>
      <c r="G28" s="3">
        <v>1048</v>
      </c>
      <c r="H28" s="27">
        <f>+G28/G$25*100</f>
        <v>29.479606188466949</v>
      </c>
      <c r="I28" s="3">
        <v>1011</v>
      </c>
      <c r="J28" s="27">
        <f>+I28/I$25*100</f>
        <v>28.279720279720276</v>
      </c>
      <c r="K28" s="3">
        <v>1068</v>
      </c>
      <c r="L28" s="27">
        <f>+K28/K$25*100</f>
        <v>29.674909697138098</v>
      </c>
      <c r="M28" s="3">
        <v>1072</v>
      </c>
      <c r="N28" s="27">
        <f>+M28/M$25*100</f>
        <v>29.020032485110992</v>
      </c>
      <c r="O28" s="3">
        <v>983</v>
      </c>
      <c r="P28" s="27">
        <f>+O28/O$25*100</f>
        <v>26.603518267929633</v>
      </c>
      <c r="Q28" s="3">
        <v>919</v>
      </c>
      <c r="R28" s="27">
        <f>+Q28/Q$25*100</f>
        <v>24.710943802097336</v>
      </c>
    </row>
    <row r="29" spans="1:18" s="13" customFormat="1" ht="11.25" customHeight="1" x14ac:dyDescent="0.2">
      <c r="A29" s="21"/>
      <c r="B29" s="20" t="s">
        <v>46</v>
      </c>
      <c r="C29" s="3">
        <v>974</v>
      </c>
      <c r="D29" s="27">
        <f>+C29/C$25*100</f>
        <v>40.098806093042406</v>
      </c>
      <c r="E29" s="3">
        <v>1193</v>
      </c>
      <c r="F29" s="27">
        <f>+E29/E$25*100</f>
        <v>43.715646757053868</v>
      </c>
      <c r="G29" s="3">
        <v>2118</v>
      </c>
      <c r="H29" s="27">
        <f>+G29/G$25*100</f>
        <v>59.57805907172996</v>
      </c>
      <c r="I29" s="3">
        <v>2238</v>
      </c>
      <c r="J29" s="27">
        <f>+I29/I$25*100</f>
        <v>62.601398601398607</v>
      </c>
      <c r="K29" s="3">
        <v>1339</v>
      </c>
      <c r="L29" s="27">
        <f>+K29/K$25*100</f>
        <v>37.204779105307026</v>
      </c>
      <c r="M29" s="3">
        <v>1315</v>
      </c>
      <c r="N29" s="27">
        <f>+M29/M$25*100</f>
        <v>35.598267460747159</v>
      </c>
      <c r="O29" s="3">
        <v>1290</v>
      </c>
      <c r="P29" s="27">
        <f>+O29/O$25*100</f>
        <v>34.912043301759134</v>
      </c>
      <c r="Q29" s="3">
        <v>1353</v>
      </c>
      <c r="R29" s="27">
        <f>+Q29/Q$25*100</f>
        <v>36.380747512772245</v>
      </c>
    </row>
    <row r="30" spans="1:18" s="13" customFormat="1" ht="11.25" customHeight="1" x14ac:dyDescent="0.2">
      <c r="A30" s="21"/>
      <c r="B30" s="20" t="s">
        <v>47</v>
      </c>
      <c r="C30" s="3" t="s">
        <v>21</v>
      </c>
      <c r="D30" s="3" t="s">
        <v>21</v>
      </c>
      <c r="E30" s="3" t="s">
        <v>21</v>
      </c>
      <c r="F30" s="3" t="s">
        <v>21</v>
      </c>
      <c r="G30" s="3" t="s">
        <v>21</v>
      </c>
      <c r="H30" s="3" t="s">
        <v>21</v>
      </c>
      <c r="I30" s="3" t="s">
        <v>21</v>
      </c>
      <c r="J30" s="3" t="s">
        <v>21</v>
      </c>
      <c r="K30" s="3">
        <v>813</v>
      </c>
      <c r="L30" s="27">
        <f>+K30/K$25*100</f>
        <v>22.589608224506808</v>
      </c>
      <c r="M30" s="3">
        <v>990</v>
      </c>
      <c r="N30" s="27">
        <f>+M30/M$25*100</f>
        <v>26.800216567406604</v>
      </c>
      <c r="O30" s="3">
        <v>1100</v>
      </c>
      <c r="P30" s="27">
        <f>+O30/O$25*100</f>
        <v>29.769959404600812</v>
      </c>
      <c r="Q30" s="3">
        <v>1165</v>
      </c>
      <c r="R30" s="27">
        <f>+Q30/Q$25*100</f>
        <v>31.325625168055932</v>
      </c>
    </row>
    <row r="31" spans="1:18" s="13" customFormat="1" ht="11.25" customHeight="1" x14ac:dyDescent="0.2">
      <c r="A31" s="21"/>
      <c r="B31" s="20" t="s">
        <v>48</v>
      </c>
      <c r="C31" s="3" t="s">
        <v>21</v>
      </c>
      <c r="D31" s="3" t="s">
        <v>21</v>
      </c>
      <c r="E31" s="3" t="s">
        <v>21</v>
      </c>
      <c r="F31" s="3" t="s">
        <v>21</v>
      </c>
      <c r="G31" s="3" t="s">
        <v>21</v>
      </c>
      <c r="H31" s="3" t="s">
        <v>21</v>
      </c>
      <c r="I31" s="3" t="s">
        <v>21</v>
      </c>
      <c r="J31" s="3" t="s">
        <v>21</v>
      </c>
      <c r="K31" s="3" t="s">
        <v>21</v>
      </c>
      <c r="L31" s="3" t="s">
        <v>21</v>
      </c>
      <c r="M31" s="3" t="s">
        <v>21</v>
      </c>
      <c r="N31" s="3" t="s">
        <v>21</v>
      </c>
      <c r="O31" s="3" t="s">
        <v>21</v>
      </c>
      <c r="P31" s="3" t="s">
        <v>21</v>
      </c>
      <c r="Q31" s="3" t="s">
        <v>21</v>
      </c>
      <c r="R31" s="3" t="s">
        <v>21</v>
      </c>
    </row>
    <row r="32" spans="1:18" s="13" customFormat="1" ht="11.25" customHeight="1" x14ac:dyDescent="0.2">
      <c r="A32" s="21"/>
      <c r="B32" s="20" t="s">
        <v>49</v>
      </c>
      <c r="C32" s="3" t="s">
        <v>21</v>
      </c>
      <c r="D32" s="3" t="s">
        <v>21</v>
      </c>
      <c r="E32" s="3" t="s">
        <v>21</v>
      </c>
      <c r="F32" s="3" t="s">
        <v>21</v>
      </c>
      <c r="G32" s="3" t="s">
        <v>21</v>
      </c>
      <c r="H32" s="3" t="s">
        <v>21</v>
      </c>
      <c r="I32" s="3" t="s">
        <v>21</v>
      </c>
      <c r="J32" s="3" t="s">
        <v>21</v>
      </c>
      <c r="K32" s="3" t="s">
        <v>21</v>
      </c>
      <c r="L32" s="3" t="s">
        <v>21</v>
      </c>
      <c r="M32" s="3" t="s">
        <v>21</v>
      </c>
      <c r="N32" s="3" t="s">
        <v>21</v>
      </c>
      <c r="O32" s="3" t="s">
        <v>21</v>
      </c>
      <c r="P32" s="3" t="s">
        <v>21</v>
      </c>
      <c r="Q32" s="3" t="s">
        <v>21</v>
      </c>
      <c r="R32" s="3" t="s">
        <v>21</v>
      </c>
    </row>
    <row r="33" spans="1:18" s="13" customFormat="1" ht="11.25" customHeight="1" x14ac:dyDescent="0.2">
      <c r="A33" s="26"/>
      <c r="B33" s="20" t="s">
        <v>50</v>
      </c>
      <c r="C33" s="3">
        <v>54</v>
      </c>
      <c r="D33" s="27">
        <f>+C33/C$25*100</f>
        <v>2.2231370934540964</v>
      </c>
      <c r="E33" s="3">
        <v>1</v>
      </c>
      <c r="F33" s="27">
        <f>+E33/E$25*100</f>
        <v>3.6643459142543057E-2</v>
      </c>
      <c r="G33" s="3">
        <v>0</v>
      </c>
      <c r="H33" s="27">
        <f>+G33/G$25*100</f>
        <v>0</v>
      </c>
      <c r="I33" s="3">
        <v>0</v>
      </c>
      <c r="J33" s="27">
        <f>+I33/I$25*100</f>
        <v>0</v>
      </c>
      <c r="K33" s="3">
        <v>0</v>
      </c>
      <c r="L33" s="27">
        <f>+K33/K$25*100</f>
        <v>0</v>
      </c>
      <c r="M33" s="3">
        <v>0</v>
      </c>
      <c r="N33" s="27">
        <f>+M33/M$25*100</f>
        <v>0</v>
      </c>
      <c r="O33" s="3">
        <v>1</v>
      </c>
      <c r="P33" s="27">
        <f>+O33/O$25*100</f>
        <v>2.7063599458728015E-2</v>
      </c>
      <c r="Q33" s="3">
        <v>1</v>
      </c>
      <c r="R33" s="27">
        <f>+Q33/Q$25*100</f>
        <v>2.6888948642108095E-2</v>
      </c>
    </row>
    <row r="34" spans="1:18" s="14" customFormat="1" ht="11.25" customHeight="1" x14ac:dyDescent="0.2">
      <c r="A34" s="147" t="s">
        <v>22</v>
      </c>
      <c r="B34" s="147"/>
      <c r="C34" s="5">
        <v>548</v>
      </c>
      <c r="D34" s="15">
        <v>100</v>
      </c>
      <c r="E34" s="5">
        <v>624</v>
      </c>
      <c r="F34" s="15">
        <v>100</v>
      </c>
      <c r="G34" s="5">
        <v>778</v>
      </c>
      <c r="H34" s="15">
        <v>100</v>
      </c>
      <c r="I34" s="5">
        <v>782</v>
      </c>
      <c r="J34" s="15">
        <v>100</v>
      </c>
      <c r="K34" s="5">
        <v>796</v>
      </c>
      <c r="L34" s="15">
        <v>100</v>
      </c>
      <c r="M34" s="5">
        <v>815</v>
      </c>
      <c r="N34" s="15">
        <v>100</v>
      </c>
      <c r="O34" s="5">
        <v>774</v>
      </c>
      <c r="P34" s="15">
        <v>100</v>
      </c>
      <c r="Q34" s="5">
        <f>SUM(Q35:Q42)</f>
        <v>776</v>
      </c>
      <c r="R34" s="15">
        <v>100</v>
      </c>
    </row>
    <row r="35" spans="1:18" s="13" customFormat="1" ht="11.25" customHeight="1" x14ac:dyDescent="0.2">
      <c r="A35" s="19"/>
      <c r="B35" s="20">
        <v>0</v>
      </c>
      <c r="C35" s="3" t="s">
        <v>21</v>
      </c>
      <c r="D35" s="3" t="s">
        <v>21</v>
      </c>
      <c r="E35" s="3" t="s">
        <v>21</v>
      </c>
      <c r="F35" s="3" t="s">
        <v>21</v>
      </c>
      <c r="G35" s="3" t="s">
        <v>21</v>
      </c>
      <c r="H35" s="3" t="s">
        <v>21</v>
      </c>
      <c r="I35" s="3" t="s">
        <v>21</v>
      </c>
      <c r="J35" s="3" t="s">
        <v>21</v>
      </c>
      <c r="K35" s="3">
        <v>47</v>
      </c>
      <c r="L35" s="27">
        <f>+K35/K$34*100</f>
        <v>5.9045226130653266</v>
      </c>
      <c r="M35" s="3">
        <v>42</v>
      </c>
      <c r="N35" s="27">
        <f>+M35/M$34*100</f>
        <v>5.1533742331288348</v>
      </c>
      <c r="O35" s="3">
        <v>40</v>
      </c>
      <c r="P35" s="27">
        <f>+O35/O$34*100</f>
        <v>5.1679586563307494</v>
      </c>
      <c r="Q35" s="3">
        <v>48</v>
      </c>
      <c r="R35" s="27">
        <f>+Q35/Q$34*100</f>
        <v>6.1855670103092786</v>
      </c>
    </row>
    <row r="36" spans="1:18" s="13" customFormat="1" ht="11.25" customHeight="1" x14ac:dyDescent="0.2">
      <c r="A36" s="21"/>
      <c r="B36" s="20" t="s">
        <v>51</v>
      </c>
      <c r="C36" s="3">
        <v>167</v>
      </c>
      <c r="D36" s="27">
        <f>+C36/C$34*100</f>
        <v>30.474452554744524</v>
      </c>
      <c r="E36" s="3">
        <v>160</v>
      </c>
      <c r="F36" s="27">
        <f>+E36/E$34*100</f>
        <v>25.641025641025639</v>
      </c>
      <c r="G36" s="3">
        <v>92</v>
      </c>
      <c r="H36" s="27">
        <f>+G36/G$34*100</f>
        <v>11.825192802056556</v>
      </c>
      <c r="I36" s="3">
        <v>89</v>
      </c>
      <c r="J36" s="27">
        <f>+I36/I$34*100</f>
        <v>11.381074168797953</v>
      </c>
      <c r="K36" s="3">
        <v>50</v>
      </c>
      <c r="L36" s="27">
        <f>+K36/K$34*100</f>
        <v>6.2814070351758788</v>
      </c>
      <c r="M36" s="3">
        <v>48</v>
      </c>
      <c r="N36" s="27">
        <f>+M36/M$34*100</f>
        <v>5.889570552147239</v>
      </c>
      <c r="O36" s="3">
        <v>44</v>
      </c>
      <c r="P36" s="27">
        <f>+O36/O$34*100</f>
        <v>5.684754521963824</v>
      </c>
      <c r="Q36" s="3">
        <v>35</v>
      </c>
      <c r="R36" s="27">
        <f>+Q36/Q$34*100</f>
        <v>4.5103092783505154</v>
      </c>
    </row>
    <row r="37" spans="1:18" s="13" customFormat="1" ht="11.25" customHeight="1" x14ac:dyDescent="0.2">
      <c r="A37" s="21"/>
      <c r="B37" s="20" t="s">
        <v>45</v>
      </c>
      <c r="C37" s="3">
        <v>190</v>
      </c>
      <c r="D37" s="27">
        <f>+C37/C$34*100</f>
        <v>34.67153284671533</v>
      </c>
      <c r="E37" s="3">
        <v>219</v>
      </c>
      <c r="F37" s="27">
        <f>+E37/E$34*100</f>
        <v>35.096153846153847</v>
      </c>
      <c r="G37" s="3">
        <v>270</v>
      </c>
      <c r="H37" s="27">
        <f>+G37/G$34*100</f>
        <v>34.704370179948583</v>
      </c>
      <c r="I37" s="3">
        <v>258</v>
      </c>
      <c r="J37" s="27">
        <f>+I37/I$34*100</f>
        <v>32.992327365728904</v>
      </c>
      <c r="K37" s="3">
        <v>257</v>
      </c>
      <c r="L37" s="27">
        <f>+K37/K$34*100</f>
        <v>32.286432160804019</v>
      </c>
      <c r="M37" s="3">
        <v>253</v>
      </c>
      <c r="N37" s="27">
        <f>+M37/M$34*100</f>
        <v>31.04294478527607</v>
      </c>
      <c r="O37" s="3">
        <v>225</v>
      </c>
      <c r="P37" s="27">
        <f>+O37/O$34*100</f>
        <v>29.069767441860467</v>
      </c>
      <c r="Q37" s="3">
        <v>215</v>
      </c>
      <c r="R37" s="27">
        <f>+Q37/Q$34*100</f>
        <v>27.706185567010312</v>
      </c>
    </row>
    <row r="38" spans="1:18" s="13" customFormat="1" ht="11.25" customHeight="1" x14ac:dyDescent="0.2">
      <c r="A38" s="21"/>
      <c r="B38" s="20" t="s">
        <v>46</v>
      </c>
      <c r="C38" s="3">
        <v>187</v>
      </c>
      <c r="D38" s="27">
        <f>+C38/C$34*100</f>
        <v>34.124087591240873</v>
      </c>
      <c r="E38" s="3">
        <v>245</v>
      </c>
      <c r="F38" s="27">
        <f>+E38/E$34*100</f>
        <v>39.262820512820511</v>
      </c>
      <c r="G38" s="3">
        <v>416</v>
      </c>
      <c r="H38" s="27">
        <f>+G38/G$34*100</f>
        <v>53.470437017994854</v>
      </c>
      <c r="I38" s="3">
        <v>435</v>
      </c>
      <c r="J38" s="27">
        <f>+I38/I$34*100</f>
        <v>55.626598465473144</v>
      </c>
      <c r="K38" s="3">
        <v>275</v>
      </c>
      <c r="L38" s="27">
        <f>+K38/K$34*100</f>
        <v>34.547738693467338</v>
      </c>
      <c r="M38" s="3">
        <v>271</v>
      </c>
      <c r="N38" s="27">
        <f>+M38/M$34*100</f>
        <v>33.25153374233129</v>
      </c>
      <c r="O38" s="3">
        <v>247</v>
      </c>
      <c r="P38" s="27">
        <f>+O38/O$34*100</f>
        <v>31.912144702842376</v>
      </c>
      <c r="Q38" s="3">
        <v>254</v>
      </c>
      <c r="R38" s="27">
        <f>+Q38/Q$34*100</f>
        <v>32.731958762886599</v>
      </c>
    </row>
    <row r="39" spans="1:18" s="13" customFormat="1" ht="11.25" customHeight="1" x14ac:dyDescent="0.2">
      <c r="A39" s="21"/>
      <c r="B39" s="20" t="s">
        <v>47</v>
      </c>
      <c r="C39" s="3" t="s">
        <v>21</v>
      </c>
      <c r="D39" s="3" t="s">
        <v>21</v>
      </c>
      <c r="E39" s="3" t="s">
        <v>21</v>
      </c>
      <c r="F39" s="3" t="s">
        <v>21</v>
      </c>
      <c r="G39" s="3" t="s">
        <v>21</v>
      </c>
      <c r="H39" s="3" t="s">
        <v>21</v>
      </c>
      <c r="I39" s="3" t="s">
        <v>21</v>
      </c>
      <c r="J39" s="3" t="s">
        <v>21</v>
      </c>
      <c r="K39" s="3">
        <v>167</v>
      </c>
      <c r="L39" s="27">
        <f>+K39/K$34*100</f>
        <v>20.979899497487438</v>
      </c>
      <c r="M39" s="3">
        <v>201</v>
      </c>
      <c r="N39" s="27">
        <f>+M39/M$34*100</f>
        <v>24.662576687116562</v>
      </c>
      <c r="O39" s="3">
        <v>218</v>
      </c>
      <c r="P39" s="27">
        <f>+O39/O$34*100</f>
        <v>28.165374677002585</v>
      </c>
      <c r="Q39" s="3">
        <v>224</v>
      </c>
      <c r="R39" s="27">
        <f>+Q39/Q$34*100</f>
        <v>28.865979381443296</v>
      </c>
    </row>
    <row r="40" spans="1:18" s="13" customFormat="1" ht="11.25" customHeight="1" x14ac:dyDescent="0.2">
      <c r="A40" s="21"/>
      <c r="B40" s="20" t="s">
        <v>48</v>
      </c>
      <c r="C40" s="3" t="s">
        <v>21</v>
      </c>
      <c r="D40" s="3" t="s">
        <v>21</v>
      </c>
      <c r="E40" s="3" t="s">
        <v>21</v>
      </c>
      <c r="F40" s="3" t="s">
        <v>21</v>
      </c>
      <c r="G40" s="3" t="s">
        <v>21</v>
      </c>
      <c r="H40" s="3" t="s">
        <v>21</v>
      </c>
      <c r="I40" s="3" t="s">
        <v>21</v>
      </c>
      <c r="J40" s="3" t="s">
        <v>21</v>
      </c>
      <c r="K40" s="3" t="s">
        <v>21</v>
      </c>
      <c r="L40" s="3" t="s">
        <v>21</v>
      </c>
      <c r="M40" s="3" t="s">
        <v>21</v>
      </c>
      <c r="N40" s="3" t="s">
        <v>21</v>
      </c>
      <c r="O40" s="3" t="s">
        <v>21</v>
      </c>
      <c r="P40" s="3" t="s">
        <v>21</v>
      </c>
      <c r="Q40" s="3" t="s">
        <v>21</v>
      </c>
      <c r="R40" s="3" t="s">
        <v>21</v>
      </c>
    </row>
    <row r="41" spans="1:18" s="13" customFormat="1" ht="11.25" customHeight="1" x14ac:dyDescent="0.2">
      <c r="A41" s="21"/>
      <c r="B41" s="20" t="s">
        <v>49</v>
      </c>
      <c r="C41" s="3" t="s">
        <v>21</v>
      </c>
      <c r="D41" s="3" t="s">
        <v>21</v>
      </c>
      <c r="E41" s="3" t="s">
        <v>21</v>
      </c>
      <c r="F41" s="3" t="s">
        <v>21</v>
      </c>
      <c r="G41" s="3" t="s">
        <v>21</v>
      </c>
      <c r="H41" s="3" t="s">
        <v>21</v>
      </c>
      <c r="I41" s="3" t="s">
        <v>21</v>
      </c>
      <c r="J41" s="3" t="s">
        <v>21</v>
      </c>
      <c r="K41" s="3" t="s">
        <v>21</v>
      </c>
      <c r="L41" s="3" t="s">
        <v>21</v>
      </c>
      <c r="M41" s="3" t="s">
        <v>21</v>
      </c>
      <c r="N41" s="3" t="s">
        <v>21</v>
      </c>
      <c r="O41" s="3" t="s">
        <v>21</v>
      </c>
      <c r="P41" s="3" t="s">
        <v>21</v>
      </c>
      <c r="Q41" s="3" t="s">
        <v>21</v>
      </c>
      <c r="R41" s="3" t="s">
        <v>21</v>
      </c>
    </row>
    <row r="42" spans="1:18" s="13" customFormat="1" ht="11.25" customHeight="1" x14ac:dyDescent="0.2">
      <c r="A42" s="26"/>
      <c r="B42" s="20" t="s">
        <v>50</v>
      </c>
      <c r="C42" s="3">
        <v>4</v>
      </c>
      <c r="D42" s="27">
        <f>+C42/C$34*100</f>
        <v>0.72992700729927007</v>
      </c>
      <c r="E42" s="3">
        <v>0</v>
      </c>
      <c r="F42" s="27">
        <f>+E42/E$34*100</f>
        <v>0</v>
      </c>
      <c r="G42" s="3">
        <v>0</v>
      </c>
      <c r="H42" s="27">
        <f>+G42/G$34*100</f>
        <v>0</v>
      </c>
      <c r="I42" s="3">
        <v>0</v>
      </c>
      <c r="J42" s="27">
        <f>+I42/I$34*100</f>
        <v>0</v>
      </c>
      <c r="K42" s="3" t="s">
        <v>21</v>
      </c>
      <c r="L42" s="3" t="s">
        <v>21</v>
      </c>
      <c r="M42" s="3">
        <v>0</v>
      </c>
      <c r="N42" s="27">
        <f>+M42/M$34*100</f>
        <v>0</v>
      </c>
      <c r="O42" s="3">
        <v>0</v>
      </c>
      <c r="P42" s="27">
        <f>+O42/O$34*100</f>
        <v>0</v>
      </c>
      <c r="Q42" s="3">
        <v>0</v>
      </c>
      <c r="R42" s="27">
        <f>+Q42/Q$34*100</f>
        <v>0</v>
      </c>
    </row>
    <row r="43" spans="1:18" s="14" customFormat="1" ht="11.25" customHeight="1" x14ac:dyDescent="0.2">
      <c r="A43" s="147" t="s">
        <v>35</v>
      </c>
      <c r="B43" s="147"/>
      <c r="C43" s="5">
        <v>1881</v>
      </c>
      <c r="D43" s="15">
        <v>100</v>
      </c>
      <c r="E43" s="5">
        <v>2105</v>
      </c>
      <c r="F43" s="15">
        <v>100</v>
      </c>
      <c r="G43" s="5">
        <v>2777</v>
      </c>
      <c r="H43" s="15">
        <v>100</v>
      </c>
      <c r="I43" s="5">
        <v>2793</v>
      </c>
      <c r="J43" s="15">
        <v>100</v>
      </c>
      <c r="K43" s="5">
        <v>2803</v>
      </c>
      <c r="L43" s="15">
        <v>100</v>
      </c>
      <c r="M43" s="5">
        <v>2879</v>
      </c>
      <c r="N43" s="15">
        <v>100</v>
      </c>
      <c r="O43" s="5">
        <v>2920</v>
      </c>
      <c r="P43" s="15">
        <v>100</v>
      </c>
      <c r="Q43" s="5">
        <f>SUM(Q44:Q51)</f>
        <v>2943</v>
      </c>
      <c r="R43" s="15">
        <v>100</v>
      </c>
    </row>
    <row r="44" spans="1:18" s="13" customFormat="1" ht="11.25" customHeight="1" x14ac:dyDescent="0.2">
      <c r="A44" s="19"/>
      <c r="B44" s="20">
        <v>0</v>
      </c>
      <c r="C44" s="3" t="s">
        <v>21</v>
      </c>
      <c r="D44" s="3" t="s">
        <v>21</v>
      </c>
      <c r="E44" s="3" t="s">
        <v>21</v>
      </c>
      <c r="F44" s="3" t="s">
        <v>21</v>
      </c>
      <c r="G44" s="3" t="s">
        <v>21</v>
      </c>
      <c r="H44" s="3" t="s">
        <v>21</v>
      </c>
      <c r="I44" s="3" t="s">
        <v>21</v>
      </c>
      <c r="J44" s="3" t="s">
        <v>21</v>
      </c>
      <c r="K44" s="3">
        <v>113</v>
      </c>
      <c r="L44" s="27">
        <f>+K44/K$43*100</f>
        <v>4.0313949339992865</v>
      </c>
      <c r="M44" s="3">
        <v>94</v>
      </c>
      <c r="N44" s="27">
        <f>+M44/M$43*100</f>
        <v>3.2650225772837791</v>
      </c>
      <c r="O44" s="3">
        <v>106</v>
      </c>
      <c r="P44" s="27">
        <f>+O44/O$43*100</f>
        <v>3.6301369863013697</v>
      </c>
      <c r="Q44" s="3">
        <v>103</v>
      </c>
      <c r="R44" s="27">
        <f>+Q44/Q$43*100</f>
        <v>3.4998301053346927</v>
      </c>
    </row>
    <row r="45" spans="1:18" s="13" customFormat="1" ht="11.25" customHeight="1" x14ac:dyDescent="0.2">
      <c r="A45" s="21"/>
      <c r="B45" s="20" t="s">
        <v>51</v>
      </c>
      <c r="C45" s="3">
        <v>442</v>
      </c>
      <c r="D45" s="27">
        <f>+C45/C$43*100</f>
        <v>23.498139287612972</v>
      </c>
      <c r="E45" s="3">
        <v>437</v>
      </c>
      <c r="F45" s="27">
        <f>+E45/E$43*100</f>
        <v>20.760095011876484</v>
      </c>
      <c r="G45" s="3">
        <v>297</v>
      </c>
      <c r="H45" s="27">
        <f>+G45/G$43*100</f>
        <v>10.694994598487577</v>
      </c>
      <c r="I45" s="3">
        <v>237</v>
      </c>
      <c r="J45" s="27">
        <f>+I45/I$43*100</f>
        <v>8.4854994629430713</v>
      </c>
      <c r="K45" s="3">
        <v>169</v>
      </c>
      <c r="L45" s="27">
        <f>+K45/K$43*100</f>
        <v>6.029254370317517</v>
      </c>
      <c r="M45" s="3">
        <v>132</v>
      </c>
      <c r="N45" s="27">
        <f>+M45/M$43*100</f>
        <v>4.5849253212921148</v>
      </c>
      <c r="O45" s="3">
        <v>131</v>
      </c>
      <c r="P45" s="27">
        <f>+O45/O$43*100</f>
        <v>4.4863013698630141</v>
      </c>
      <c r="Q45" s="3">
        <v>96</v>
      </c>
      <c r="R45" s="27">
        <f>+Q45/Q$43*100</f>
        <v>3.2619775739041796</v>
      </c>
    </row>
    <row r="46" spans="1:18" s="13" customFormat="1" ht="11.25" customHeight="1" x14ac:dyDescent="0.2">
      <c r="A46" s="21"/>
      <c r="B46" s="20" t="s">
        <v>45</v>
      </c>
      <c r="C46" s="3">
        <v>602</v>
      </c>
      <c r="D46" s="27">
        <f>+C46/C$43*100</f>
        <v>32.004253056884636</v>
      </c>
      <c r="E46" s="3">
        <v>719</v>
      </c>
      <c r="F46" s="27">
        <f>+E46/E$43*100</f>
        <v>34.156769596199524</v>
      </c>
      <c r="G46" s="3">
        <v>778</v>
      </c>
      <c r="H46" s="27">
        <f>+G46/G$43*100</f>
        <v>28.015844436442205</v>
      </c>
      <c r="I46" s="3">
        <v>753</v>
      </c>
      <c r="J46" s="27">
        <f>+I46/I$43*100</f>
        <v>26.96025778732546</v>
      </c>
      <c r="K46" s="3">
        <v>811</v>
      </c>
      <c r="L46" s="27">
        <f>+K46/K$43*100</f>
        <v>28.933285765251515</v>
      </c>
      <c r="M46" s="3">
        <v>819</v>
      </c>
      <c r="N46" s="27">
        <f>+M46/M$43*100</f>
        <v>28.447377561653354</v>
      </c>
      <c r="O46" s="3">
        <v>758</v>
      </c>
      <c r="P46" s="27">
        <f>+O46/O$43*100</f>
        <v>25.958904109589042</v>
      </c>
      <c r="Q46" s="3">
        <v>704</v>
      </c>
      <c r="R46" s="27">
        <f>+Q46/Q$43*100</f>
        <v>23.921168875297315</v>
      </c>
    </row>
    <row r="47" spans="1:18" s="13" customFormat="1" ht="11.25" customHeight="1" x14ac:dyDescent="0.2">
      <c r="A47" s="21"/>
      <c r="B47" s="20" t="s">
        <v>46</v>
      </c>
      <c r="C47" s="3">
        <v>787</v>
      </c>
      <c r="D47" s="27">
        <f>+C47/C$43*100</f>
        <v>41.839447102605</v>
      </c>
      <c r="E47" s="3">
        <v>948</v>
      </c>
      <c r="F47" s="27">
        <f>+E47/E$43*100</f>
        <v>45.035629453681707</v>
      </c>
      <c r="G47" s="3">
        <v>1702</v>
      </c>
      <c r="H47" s="27">
        <f>+G47/G$43*100</f>
        <v>61.289160965070224</v>
      </c>
      <c r="I47" s="3">
        <v>1803</v>
      </c>
      <c r="J47" s="27">
        <f>+I47/I$43*100</f>
        <v>64.554242749731472</v>
      </c>
      <c r="K47" s="3">
        <v>1064</v>
      </c>
      <c r="L47" s="27">
        <f>+K47/K$43*100</f>
        <v>37.959329290046377</v>
      </c>
      <c r="M47" s="3">
        <v>1044</v>
      </c>
      <c r="N47" s="27">
        <f>+M47/M$43*100</f>
        <v>36.26259117749219</v>
      </c>
      <c r="O47" s="3">
        <v>1043</v>
      </c>
      <c r="P47" s="27">
        <f>+O47/O$43*100</f>
        <v>35.719178082191782</v>
      </c>
      <c r="Q47" s="3">
        <v>1099</v>
      </c>
      <c r="R47" s="27">
        <f>+Q47/Q$43*100</f>
        <v>37.342847434590553</v>
      </c>
    </row>
    <row r="48" spans="1:18" s="13" customFormat="1" ht="11.25" customHeight="1" x14ac:dyDescent="0.2">
      <c r="A48" s="21"/>
      <c r="B48" s="20" t="s">
        <v>47</v>
      </c>
      <c r="C48" s="3" t="s">
        <v>21</v>
      </c>
      <c r="D48" s="3" t="s">
        <v>21</v>
      </c>
      <c r="E48" s="3" t="s">
        <v>21</v>
      </c>
      <c r="F48" s="3" t="s">
        <v>21</v>
      </c>
      <c r="G48" s="3" t="s">
        <v>21</v>
      </c>
      <c r="H48" s="3" t="s">
        <v>21</v>
      </c>
      <c r="I48" s="3" t="s">
        <v>21</v>
      </c>
      <c r="J48" s="3" t="s">
        <v>21</v>
      </c>
      <c r="K48" s="3">
        <v>646</v>
      </c>
      <c r="L48" s="27">
        <f>+K48/K$43*100</f>
        <v>23.0467356403853</v>
      </c>
      <c r="M48" s="3">
        <v>789</v>
      </c>
      <c r="N48" s="27">
        <f>+M48/M$43*100</f>
        <v>27.405349079541509</v>
      </c>
      <c r="O48" s="3">
        <v>882</v>
      </c>
      <c r="P48" s="27">
        <f>+O48/O$43*100</f>
        <v>30.205479452054796</v>
      </c>
      <c r="Q48" s="3">
        <v>941</v>
      </c>
      <c r="R48" s="27">
        <f>+Q48/Q$43*100</f>
        <v>31.974176010873258</v>
      </c>
    </row>
    <row r="49" spans="1:18" s="13" customFormat="1" ht="11.25" customHeight="1" x14ac:dyDescent="0.2">
      <c r="A49" s="21"/>
      <c r="B49" s="20" t="s">
        <v>48</v>
      </c>
      <c r="C49" s="3" t="s">
        <v>21</v>
      </c>
      <c r="D49" s="3" t="s">
        <v>21</v>
      </c>
      <c r="E49" s="3" t="s">
        <v>21</v>
      </c>
      <c r="F49" s="3" t="s">
        <v>21</v>
      </c>
      <c r="G49" s="3" t="s">
        <v>21</v>
      </c>
      <c r="H49" s="3" t="s">
        <v>21</v>
      </c>
      <c r="I49" s="3" t="s">
        <v>21</v>
      </c>
      <c r="J49" s="3" t="s">
        <v>21</v>
      </c>
      <c r="K49" s="3" t="s">
        <v>21</v>
      </c>
      <c r="L49" s="3" t="s">
        <v>21</v>
      </c>
      <c r="M49" s="3" t="s">
        <v>21</v>
      </c>
      <c r="N49" s="3" t="s">
        <v>21</v>
      </c>
      <c r="O49" s="3" t="s">
        <v>21</v>
      </c>
      <c r="P49" s="3" t="s">
        <v>21</v>
      </c>
      <c r="Q49" s="3" t="s">
        <v>21</v>
      </c>
      <c r="R49" s="3" t="s">
        <v>21</v>
      </c>
    </row>
    <row r="50" spans="1:18" s="13" customFormat="1" ht="11.25" customHeight="1" x14ac:dyDescent="0.2">
      <c r="A50" s="21"/>
      <c r="B50" s="20" t="s">
        <v>49</v>
      </c>
      <c r="C50" s="3" t="s">
        <v>21</v>
      </c>
      <c r="D50" s="3" t="s">
        <v>21</v>
      </c>
      <c r="E50" s="3" t="s">
        <v>21</v>
      </c>
      <c r="F50" s="3" t="s">
        <v>21</v>
      </c>
      <c r="G50" s="3" t="s">
        <v>21</v>
      </c>
      <c r="H50" s="3" t="s">
        <v>21</v>
      </c>
      <c r="I50" s="3" t="s">
        <v>21</v>
      </c>
      <c r="J50" s="3" t="s">
        <v>21</v>
      </c>
      <c r="K50" s="3" t="s">
        <v>21</v>
      </c>
      <c r="L50" s="3" t="s">
        <v>21</v>
      </c>
      <c r="M50" s="3" t="s">
        <v>21</v>
      </c>
      <c r="N50" s="3" t="s">
        <v>21</v>
      </c>
      <c r="O50" s="3" t="s">
        <v>21</v>
      </c>
      <c r="P50" s="3" t="s">
        <v>21</v>
      </c>
      <c r="Q50" s="3" t="s">
        <v>21</v>
      </c>
      <c r="R50" s="3" t="s">
        <v>21</v>
      </c>
    </row>
    <row r="51" spans="1:18" s="47" customFormat="1" ht="11.25" customHeight="1" x14ac:dyDescent="0.2">
      <c r="A51" s="21"/>
      <c r="B51" s="21" t="s">
        <v>50</v>
      </c>
      <c r="C51" s="34">
        <v>50</v>
      </c>
      <c r="D51" s="46">
        <f>+C51/C$43*100</f>
        <v>2.6581605528973951</v>
      </c>
      <c r="E51" s="34">
        <v>1</v>
      </c>
      <c r="F51" s="46">
        <f>+E51/E$43*100</f>
        <v>4.7505938242280284E-2</v>
      </c>
      <c r="G51" s="34">
        <v>0</v>
      </c>
      <c r="H51" s="46">
        <f>+G51/G$43*100</f>
        <v>0</v>
      </c>
      <c r="I51" s="34">
        <v>0</v>
      </c>
      <c r="J51" s="46">
        <f>+I51/I$43*100</f>
        <v>0</v>
      </c>
      <c r="K51" s="34" t="s">
        <v>21</v>
      </c>
      <c r="L51" s="34" t="s">
        <v>21</v>
      </c>
      <c r="M51" s="34">
        <v>1</v>
      </c>
      <c r="N51" s="46">
        <f>+M51/M$43*100</f>
        <v>3.473428273706148E-2</v>
      </c>
      <c r="O51" s="34">
        <v>0</v>
      </c>
      <c r="P51" s="46">
        <f>+O51/O$43*100</f>
        <v>0</v>
      </c>
      <c r="Q51" s="34">
        <v>0</v>
      </c>
      <c r="R51" s="46">
        <f>+Q51/Q$43*100</f>
        <v>0</v>
      </c>
    </row>
    <row r="52" spans="1:18" s="28" customFormat="1" ht="5.25" customHeight="1" x14ac:dyDescent="0.15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</row>
    <row r="53" spans="1:18" s="29" customFormat="1" x14ac:dyDescent="0.2">
      <c r="A53" s="169" t="s">
        <v>79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58"/>
    </row>
    <row r="54" spans="1:18" s="29" customFormat="1" x14ac:dyDescent="0.2">
      <c r="A54" s="169" t="s">
        <v>80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58"/>
    </row>
    <row r="55" spans="1:18" s="29" customFormat="1" x14ac:dyDescent="0.2">
      <c r="A55" s="169" t="s">
        <v>81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58"/>
    </row>
    <row r="56" spans="1:18" s="29" customFormat="1" x14ac:dyDescent="0.2">
      <c r="A56" s="169" t="s">
        <v>82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58"/>
    </row>
    <row r="57" spans="1:18" s="28" customFormat="1" ht="5.25" customHeight="1" x14ac:dyDescent="0.2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58"/>
    </row>
    <row r="58" spans="1:18" s="30" customFormat="1" x14ac:dyDescent="0.2">
      <c r="A58" s="145" t="s">
        <v>84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58"/>
    </row>
    <row r="59" spans="1:18" s="28" customFormat="1" ht="5.25" customHeight="1" x14ac:dyDescent="0.2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58"/>
    </row>
    <row r="60" spans="1:18" s="31" customFormat="1" ht="11.25" customHeight="1" x14ac:dyDescent="0.2">
      <c r="A60" s="145" t="s">
        <v>67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58"/>
    </row>
    <row r="61" spans="1:18" s="31" customFormat="1" ht="11.25" customHeight="1" x14ac:dyDescent="0.2">
      <c r="A61" s="145" t="s">
        <v>52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58"/>
    </row>
    <row r="62" spans="1:18" x14ac:dyDescent="0.2">
      <c r="A62" s="103"/>
      <c r="B62" s="103"/>
      <c r="C62" s="104"/>
      <c r="D62" s="105"/>
      <c r="E62" s="104"/>
      <c r="F62" s="105"/>
      <c r="G62" s="104"/>
      <c r="H62" s="105"/>
      <c r="I62" s="104"/>
      <c r="J62" s="105"/>
      <c r="K62" s="104"/>
      <c r="L62" s="105"/>
      <c r="M62" s="104"/>
      <c r="N62" s="105"/>
      <c r="O62" s="104"/>
      <c r="P62" s="105"/>
      <c r="Q62" s="104"/>
    </row>
  </sheetData>
  <mergeCells count="32">
    <mergeCell ref="A54:R54"/>
    <mergeCell ref="A55:R55"/>
    <mergeCell ref="A56:R56"/>
    <mergeCell ref="A57:R57"/>
    <mergeCell ref="A58:R58"/>
    <mergeCell ref="A59:R59"/>
    <mergeCell ref="A60:R60"/>
    <mergeCell ref="A61:R61"/>
    <mergeCell ref="O5:P5"/>
    <mergeCell ref="A14:B14"/>
    <mergeCell ref="A19:B19"/>
    <mergeCell ref="A25:B25"/>
    <mergeCell ref="A24:B24"/>
    <mergeCell ref="A6:B6"/>
    <mergeCell ref="I5:J5"/>
    <mergeCell ref="K5:L5"/>
    <mergeCell ref="M5:N5"/>
    <mergeCell ref="A52:R52"/>
    <mergeCell ref="A53:R53"/>
    <mergeCell ref="A34:B34"/>
    <mergeCell ref="A43:B43"/>
    <mergeCell ref="A9:B9"/>
    <mergeCell ref="C5:D5"/>
    <mergeCell ref="E5:F5"/>
    <mergeCell ref="Q5:R5"/>
    <mergeCell ref="A1:R1"/>
    <mergeCell ref="A2:R2"/>
    <mergeCell ref="A3:R3"/>
    <mergeCell ref="A4:R4"/>
    <mergeCell ref="A5:B5"/>
    <mergeCell ref="G5:H5"/>
    <mergeCell ref="A7:R7"/>
  </mergeCells>
  <phoneticPr fontId="5" type="noConversion"/>
  <pageMargins left="0" right="0" top="0" bottom="0" header="0" footer="0"/>
  <pageSetup paperSize="9" scale="80" orientation="landscape" horizontalDpi="1200" verticalDpi="1200" r:id="rId1"/>
  <headerFooter alignWithMargins="0"/>
  <ignoredErrors>
    <ignoredError sqref="C13:R28 M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Serie dal 2011</vt:lpstr>
      <vt:lpstr>2001-2010</vt:lpstr>
      <vt:lpstr>1988-2000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 per anziani: ospiti residenti al 31 dicembre, secondo il sesso, la classe d'età e il grado di dipendenza1, in Ticino, dal 1988</dc:title>
  <dc:creator>Oberti Gallo Alessandra</dc:creator>
  <cp:lastModifiedBy>Charpié Antoine / T116896</cp:lastModifiedBy>
  <cp:lastPrinted>2014-12-04T10:29:08Z</cp:lastPrinted>
  <dcterms:created xsi:type="dcterms:W3CDTF">2004-09-30T06:17:19Z</dcterms:created>
  <dcterms:modified xsi:type="dcterms:W3CDTF">2024-02-15T09:23:08Z</dcterms:modified>
</cp:coreProperties>
</file>